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4915" windowHeight="11055" activeTab="1"/>
  </bookViews>
  <sheets>
    <sheet name="ZVED_BOR_%" sheetId="3" r:id="rId1"/>
    <sheet name="zved_reg" sheetId="2" r:id="rId2"/>
  </sheets>
  <definedNames>
    <definedName name="_xlnm._FilterDatabase" localSheetId="0" hidden="1">'ZVED_BOR_%'!$J$7:$K$35</definedName>
    <definedName name="_xlnm.Print_Area" localSheetId="0">'ZVED_BOR_%'!$A$1:$O$35</definedName>
    <definedName name="пуст" localSheetId="0">#REF!</definedName>
    <definedName name="пуст" localSheetId="1">#REF!</definedName>
    <definedName name="пуст">#REF!</definedName>
  </definedNames>
  <calcPr calcId="125725"/>
</workbook>
</file>

<file path=xl/calcChain.xml><?xml version="1.0" encoding="utf-8"?>
<calcChain xmlns="http://schemas.openxmlformats.org/spreadsheetml/2006/main">
  <c r="W35" i="2"/>
  <c r="V35"/>
  <c r="U35"/>
  <c r="T35"/>
  <c r="S35"/>
  <c r="R35"/>
  <c r="Q35"/>
  <c r="P35"/>
  <c r="O35"/>
  <c r="N35"/>
  <c r="K35"/>
  <c r="J35"/>
  <c r="I35"/>
  <c r="H35"/>
  <c r="G35"/>
  <c r="F35"/>
  <c r="M32"/>
  <c r="L32"/>
  <c r="E32"/>
  <c r="D32"/>
  <c r="C32"/>
  <c r="M31"/>
  <c r="L31"/>
  <c r="C31" s="1"/>
  <c r="M30"/>
  <c r="L30"/>
  <c r="E30"/>
  <c r="D30"/>
  <c r="C30"/>
  <c r="E29"/>
  <c r="M28"/>
  <c r="L28"/>
  <c r="E28"/>
  <c r="D28"/>
  <c r="C28"/>
  <c r="M27"/>
  <c r="L27"/>
  <c r="E27"/>
  <c r="D27"/>
  <c r="C27"/>
  <c r="M26"/>
  <c r="L26"/>
  <c r="E26"/>
  <c r="D26"/>
  <c r="C26"/>
  <c r="M25"/>
  <c r="L25"/>
  <c r="E25"/>
  <c r="D25"/>
  <c r="C25"/>
  <c r="E23"/>
  <c r="E22"/>
  <c r="E20"/>
  <c r="M18"/>
  <c r="L18"/>
  <c r="C18" s="1"/>
  <c r="E18"/>
  <c r="D18"/>
  <c r="L17"/>
  <c r="C17" s="1"/>
  <c r="E17"/>
  <c r="D17"/>
  <c r="M15"/>
  <c r="D15" s="1"/>
  <c r="L15"/>
  <c r="E15"/>
  <c r="C15"/>
  <c r="M14"/>
  <c r="L14"/>
  <c r="C14" s="1"/>
  <c r="E14"/>
  <c r="D14"/>
  <c r="M13"/>
  <c r="D13" s="1"/>
  <c r="L13"/>
  <c r="E13"/>
  <c r="C13"/>
  <c r="E12"/>
  <c r="M11"/>
  <c r="D11" s="1"/>
  <c r="L11"/>
  <c r="E11"/>
  <c r="C11"/>
  <c r="M10"/>
  <c r="L10"/>
  <c r="C10" s="1"/>
  <c r="E10"/>
  <c r="D10"/>
  <c r="M9"/>
  <c r="M35" s="1"/>
  <c r="L9"/>
  <c r="L35" s="1"/>
  <c r="E9"/>
  <c r="E35" s="1"/>
  <c r="C9"/>
  <c r="C35" s="1"/>
  <c r="D9" l="1"/>
  <c r="D35" s="1"/>
</calcChain>
</file>

<file path=xl/sharedStrings.xml><?xml version="1.0" encoding="utf-8"?>
<sst xmlns="http://schemas.openxmlformats.org/spreadsheetml/2006/main" count="165" uniqueCount="89">
  <si>
    <t>Інформація щодо розміщення місцевими бюджетами коштів на вкладних (депозитних) рахунках у банках (у розрізі регіонів)</t>
  </si>
  <si>
    <t>станом на 01.04.2022</t>
  </si>
  <si>
    <t>тис. грн</t>
  </si>
  <si>
    <t>Код регіону (території)</t>
  </si>
  <si>
    <t>Назва регіону</t>
  </si>
  <si>
    <t>Загальний фонд</t>
  </si>
  <si>
    <t>Спеціальний фонд</t>
  </si>
  <si>
    <t>Разом</t>
  </si>
  <si>
    <t>Залишок депозитних коштів на кінець звітного періоду</t>
  </si>
  <si>
    <t>Розміщено з початку року</t>
  </si>
  <si>
    <t>Повернуто з початку року</t>
  </si>
  <si>
    <t>Залишок депозитних коштів станом на звітну дату</t>
  </si>
  <si>
    <t>Залишок депозитних коштів на звітну дату</t>
  </si>
  <si>
    <t>01</t>
  </si>
  <si>
    <t>АР Крим</t>
  </si>
  <si>
    <t>02</t>
  </si>
  <si>
    <t>Вінницька область</t>
  </si>
  <si>
    <t>03</t>
  </si>
  <si>
    <t>Волинська область</t>
  </si>
  <si>
    <t>04</t>
  </si>
  <si>
    <t>Дніпропетровська область</t>
  </si>
  <si>
    <t>05</t>
  </si>
  <si>
    <t>Донецька область</t>
  </si>
  <si>
    <t>06</t>
  </si>
  <si>
    <t>Житомирська область</t>
  </si>
  <si>
    <t>07</t>
  </si>
  <si>
    <t>Закарпатська область</t>
  </si>
  <si>
    <t>08</t>
  </si>
  <si>
    <t>Запорізька область</t>
  </si>
  <si>
    <t>09</t>
  </si>
  <si>
    <t>Івано-Франківська область</t>
  </si>
  <si>
    <t>10</t>
  </si>
  <si>
    <t>Київська область</t>
  </si>
  <si>
    <t>11</t>
  </si>
  <si>
    <t>Кіровоградська область</t>
  </si>
  <si>
    <t>12</t>
  </si>
  <si>
    <t>Луганська область</t>
  </si>
  <si>
    <t>13</t>
  </si>
  <si>
    <t>Львівська область</t>
  </si>
  <si>
    <t>14</t>
  </si>
  <si>
    <t>Миколаївська область</t>
  </si>
  <si>
    <t>15</t>
  </si>
  <si>
    <t>Одеська область</t>
  </si>
  <si>
    <t>16</t>
  </si>
  <si>
    <t>Полтавська область</t>
  </si>
  <si>
    <t>17</t>
  </si>
  <si>
    <t>Рівненська область</t>
  </si>
  <si>
    <t>18</t>
  </si>
  <si>
    <t>Сумська область</t>
  </si>
  <si>
    <t>19</t>
  </si>
  <si>
    <t>Тернопільська область</t>
  </si>
  <si>
    <t>20</t>
  </si>
  <si>
    <t>Харківська область</t>
  </si>
  <si>
    <t>21</t>
  </si>
  <si>
    <t>Херсонська область</t>
  </si>
  <si>
    <t>22</t>
  </si>
  <si>
    <t>Хмельницька область</t>
  </si>
  <si>
    <t>23</t>
  </si>
  <si>
    <t>Черкаська область</t>
  </si>
  <si>
    <t>24</t>
  </si>
  <si>
    <t>Чернівецька область</t>
  </si>
  <si>
    <t>25</t>
  </si>
  <si>
    <t>Чернігівська область</t>
  </si>
  <si>
    <t>26</t>
  </si>
  <si>
    <t>м. Київ</t>
  </si>
  <si>
    <t>27</t>
  </si>
  <si>
    <t>м. Севастополь</t>
  </si>
  <si>
    <t>РАЗОМ</t>
  </si>
  <si>
    <t>Інформація щодо кількості місцевих бюджетів, які протягом року розміщували кошти на вкладних (депозитних) рахунках у банках та обсягу їх залишків (у розрізі регіонів)</t>
  </si>
  <si>
    <t>Кількість бюджетів, які розміщували протягом року кошти на вкладних (депозитних) рахунках, всього</t>
  </si>
  <si>
    <t>Кількість бюджетів, які мають залишки на вкладних (депозитних) рахунках станом на звітну дату, всього</t>
  </si>
  <si>
    <t>Залишок коштів (сума) станом на звітну дату, всього</t>
  </si>
  <si>
    <t xml:space="preserve"> Бюджет АР Крим, обласні бюджети та бюджети міст Києва і Севастополя</t>
  </si>
  <si>
    <t xml:space="preserve"> Районні бюджети</t>
  </si>
  <si>
    <t xml:space="preserve"> Бюджети місцевого самоврядування, всього</t>
  </si>
  <si>
    <t>Бюджети місцевого самоврядування, у т.ч:</t>
  </si>
  <si>
    <t xml:space="preserve">Кількість бюджетів, які розміщували протягом року кошти на вкладних (депозитних) рахунках  </t>
  </si>
  <si>
    <t>Кількість бюджетів, які мають залишки на вкладних (депозитних) рахунках  станом на звітну дату</t>
  </si>
  <si>
    <t>Залишок коштів (сума) станом на звітну дату</t>
  </si>
  <si>
    <t>Кількість бюджетів, які розміщували протягом року кошти на вкладних (депозитних) рахунках</t>
  </si>
  <si>
    <t>Кількість бюджетів, які мають залишки на вкладних (депозитних) рахунках станом на звітну дату</t>
  </si>
  <si>
    <t>бюджети міських територіальних громад                   (у т. ч. бюджети районів у містах)</t>
  </si>
  <si>
    <t>бюджети селищних територіальних громад</t>
  </si>
  <si>
    <t>бюджети сільських територіальних громад</t>
  </si>
  <si>
    <t>ВСЬОГО</t>
  </si>
  <si>
    <t>Неповернені кошти минулих років з рахунків у ліквідованих / проблемних банках</t>
  </si>
  <si>
    <t>відсоткова ставка</t>
  </si>
  <si>
    <t>min</t>
  </si>
  <si>
    <t>max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</si>
</sst>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9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0" borderId="0"/>
    <xf numFmtId="0" fontId="14" fillId="0" borderId="0"/>
    <xf numFmtId="9" fontId="14" fillId="0" borderId="0"/>
    <xf numFmtId="0" fontId="15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6" fillId="8" borderId="4" applyNumberFormat="0" applyAlignment="0" applyProtection="0"/>
    <xf numFmtId="0" fontId="17" fillId="5" borderId="0" applyNumberFormat="0" applyBorder="0" applyAlignment="0" applyProtection="0"/>
    <xf numFmtId="0" fontId="18" fillId="0" borderId="0"/>
    <xf numFmtId="0" fontId="19" fillId="0" borderId="5" applyNumberFormat="0" applyFill="0" applyAlignment="0" applyProtection="0"/>
    <xf numFmtId="0" fontId="20" fillId="21" borderId="6" applyNumberFormat="0" applyAlignment="0" applyProtection="0"/>
    <xf numFmtId="0" fontId="21" fillId="0" borderId="0" applyNumberFormat="0" applyFill="0" applyBorder="0" applyAlignment="0" applyProtection="0"/>
    <xf numFmtId="0" fontId="22" fillId="22" borderId="4" applyNumberFormat="0" applyAlignment="0" applyProtection="0"/>
    <xf numFmtId="0" fontId="11" fillId="0" borderId="0"/>
    <xf numFmtId="0" fontId="1" fillId="0" borderId="0"/>
    <xf numFmtId="0" fontId="23" fillId="0" borderId="7" applyNumberFormat="0" applyFill="0" applyAlignment="0" applyProtection="0"/>
    <xf numFmtId="0" fontId="24" fillId="4" borderId="0" applyNumberFormat="0" applyBorder="0" applyAlignment="0" applyProtection="0"/>
    <xf numFmtId="0" fontId="1" fillId="23" borderId="8" applyNumberFormat="0" applyFont="0" applyAlignment="0" applyProtection="0"/>
    <xf numFmtId="0" fontId="25" fillId="22" borderId="9" applyNumberFormat="0" applyAlignment="0" applyProtection="0"/>
    <xf numFmtId="0" fontId="26" fillId="24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/>
    <xf numFmtId="164" fontId="7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7" fillId="0" borderId="2" xfId="0" applyNumberFormat="1" applyFont="1" applyFill="1" applyBorder="1" applyAlignment="1">
      <alignment vertical="center" wrapText="1"/>
    </xf>
    <xf numFmtId="164" fontId="7" fillId="0" borderId="2" xfId="1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30" fillId="0" borderId="0" xfId="0" applyFont="1"/>
    <xf numFmtId="0" fontId="29" fillId="0" borderId="0" xfId="0" applyFont="1"/>
    <xf numFmtId="0" fontId="30" fillId="0" borderId="0" xfId="0" applyFont="1" applyAlignment="1"/>
    <xf numFmtId="0" fontId="30" fillId="0" borderId="0" xfId="0" applyFont="1" applyAlignment="1">
      <alignment horizontal="center"/>
    </xf>
    <xf numFmtId="0" fontId="32" fillId="0" borderId="0" xfId="0" applyFont="1"/>
    <xf numFmtId="0" fontId="31" fillId="2" borderId="22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1" fillId="2" borderId="2" xfId="0" applyNumberFormat="1" applyFont="1" applyFill="1" applyBorder="1" applyAlignment="1">
      <alignment horizontal="center" vertical="center" wrapText="1"/>
    </xf>
    <xf numFmtId="0" fontId="31" fillId="2" borderId="14" xfId="0" applyNumberFormat="1" applyFont="1" applyFill="1" applyBorder="1" applyAlignment="1">
      <alignment horizontal="center" vertical="center" wrapText="1"/>
    </xf>
    <xf numFmtId="0" fontId="31" fillId="2" borderId="24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0" fontId="10" fillId="25" borderId="1" xfId="0" applyFont="1" applyFill="1" applyBorder="1" applyAlignment="1">
      <alignment horizontal="center"/>
    </xf>
    <xf numFmtId="164" fontId="10" fillId="25" borderId="1" xfId="0" applyNumberFormat="1" applyFont="1" applyFill="1" applyBorder="1"/>
    <xf numFmtId="3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4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/>
    <xf numFmtId="0" fontId="33" fillId="0" borderId="2" xfId="0" applyFont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 vertical="center"/>
    </xf>
    <xf numFmtId="164" fontId="33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/>
    <xf numFmtId="1" fontId="10" fillId="0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right"/>
    </xf>
    <xf numFmtId="0" fontId="10" fillId="0" borderId="25" xfId="0" applyFont="1" applyBorder="1"/>
    <xf numFmtId="0" fontId="33" fillId="0" borderId="2" xfId="0" applyFont="1" applyBorder="1" applyAlignment="1">
      <alignment horizontal="center"/>
    </xf>
    <xf numFmtId="164" fontId="33" fillId="0" borderId="2" xfId="0" applyNumberFormat="1" applyFont="1" applyBorder="1"/>
    <xf numFmtId="4" fontId="33" fillId="0" borderId="2" xfId="0" applyNumberFormat="1" applyFont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/>
    <xf numFmtId="4" fontId="10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33" fillId="0" borderId="2" xfId="0" applyNumberFormat="1" applyFont="1" applyBorder="1" applyAlignment="1">
      <alignment horizontal="center"/>
    </xf>
    <xf numFmtId="1" fontId="33" fillId="0" borderId="2" xfId="0" applyNumberFormat="1" applyFont="1" applyBorder="1" applyAlignment="1">
      <alignment horizontal="center"/>
    </xf>
    <xf numFmtId="0" fontId="33" fillId="0" borderId="26" xfId="0" applyNumberFormat="1" applyFont="1" applyBorder="1" applyAlignment="1">
      <alignment horizontal="center"/>
    </xf>
    <xf numFmtId="1" fontId="33" fillId="0" borderId="26" xfId="0" applyNumberFormat="1" applyFont="1" applyBorder="1" applyAlignment="1">
      <alignment horizontal="center"/>
    </xf>
    <xf numFmtId="164" fontId="33" fillId="0" borderId="26" xfId="0" applyNumberFormat="1" applyFont="1" applyBorder="1"/>
    <xf numFmtId="4" fontId="33" fillId="0" borderId="26" xfId="0" applyNumberFormat="1" applyFont="1" applyBorder="1" applyAlignment="1">
      <alignment horizontal="center"/>
    </xf>
    <xf numFmtId="0" fontId="9" fillId="26" borderId="2" xfId="0" applyFont="1" applyFill="1" applyBorder="1" applyAlignment="1">
      <alignment horizontal="center"/>
    </xf>
    <xf numFmtId="49" fontId="9" fillId="26" borderId="2" xfId="0" applyNumberFormat="1" applyFont="1" applyFill="1" applyBorder="1" applyAlignment="1">
      <alignment horizontal="center"/>
    </xf>
    <xf numFmtId="164" fontId="9" fillId="26" borderId="2" xfId="0" applyNumberFormat="1" applyFont="1" applyFill="1" applyBorder="1"/>
    <xf numFmtId="4" fontId="9" fillId="26" borderId="2" xfId="0" applyNumberFormat="1" applyFont="1" applyFill="1" applyBorder="1" applyAlignment="1">
      <alignment horizontal="center"/>
    </xf>
    <xf numFmtId="0" fontId="33" fillId="0" borderId="26" xfId="0" applyFont="1" applyBorder="1" applyAlignment="1">
      <alignment horizontal="center"/>
    </xf>
    <xf numFmtId="1" fontId="33" fillId="0" borderId="26" xfId="0" applyNumberFormat="1" applyFont="1" applyBorder="1"/>
    <xf numFmtId="164" fontId="33" fillId="0" borderId="26" xfId="0" applyNumberFormat="1" applyFont="1" applyFill="1" applyBorder="1"/>
    <xf numFmtId="4" fontId="33" fillId="0" borderId="26" xfId="0" applyNumberFormat="1" applyFont="1" applyBorder="1"/>
    <xf numFmtId="3" fontId="33" fillId="0" borderId="2" xfId="0" applyNumberFormat="1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164" fontId="9" fillId="0" borderId="2" xfId="0" applyNumberFormat="1" applyFont="1" applyBorder="1"/>
    <xf numFmtId="4" fontId="33" fillId="0" borderId="2" xfId="0" applyNumberFormat="1" applyFont="1" applyBorder="1"/>
    <xf numFmtId="4" fontId="4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/>
    </xf>
    <xf numFmtId="164" fontId="35" fillId="0" borderId="2" xfId="0" applyNumberFormat="1" applyFont="1" applyFill="1" applyBorder="1" applyAlignment="1">
      <alignment horizontal="right" vertical="center"/>
    </xf>
    <xf numFmtId="4" fontId="36" fillId="0" borderId="2" xfId="0" applyNumberFormat="1" applyFont="1" applyFill="1" applyBorder="1" applyAlignment="1">
      <alignment vertical="center"/>
    </xf>
    <xf numFmtId="164" fontId="36" fillId="0" borderId="2" xfId="0" applyNumberFormat="1" applyFont="1" applyFill="1" applyBorder="1" applyAlignment="1">
      <alignment vertical="center"/>
    </xf>
    <xf numFmtId="164" fontId="35" fillId="0" borderId="2" xfId="0" applyNumberFormat="1" applyFont="1" applyFill="1" applyBorder="1" applyAlignment="1">
      <alignment vertical="center"/>
    </xf>
    <xf numFmtId="164" fontId="36" fillId="0" borderId="2" xfId="0" applyNumberFormat="1" applyFont="1" applyFill="1" applyBorder="1" applyAlignment="1">
      <alignment vertical="center" wrapText="1"/>
    </xf>
    <xf numFmtId="164" fontId="35" fillId="0" borderId="2" xfId="0" applyNumberFormat="1" applyFont="1" applyFill="1" applyBorder="1" applyAlignment="1">
      <alignment vertical="center" wrapText="1"/>
    </xf>
    <xf numFmtId="0" fontId="35" fillId="0" borderId="2" xfId="1" applyFont="1" applyFill="1" applyBorder="1" applyAlignment="1">
      <alignment vertical="center"/>
    </xf>
    <xf numFmtId="164" fontId="35" fillId="0" borderId="2" xfId="1" applyNumberFormat="1" applyFont="1" applyFill="1" applyBorder="1" applyAlignment="1">
      <alignment vertical="center"/>
    </xf>
    <xf numFmtId="164" fontId="36" fillId="0" borderId="2" xfId="1" applyNumberFormat="1" applyFont="1" applyFill="1" applyBorder="1" applyAlignment="1">
      <alignment vertical="center"/>
    </xf>
    <xf numFmtId="0" fontId="35" fillId="0" borderId="2" xfId="0" applyFont="1" applyFill="1" applyBorder="1" applyAlignment="1">
      <alignment vertical="center"/>
    </xf>
    <xf numFmtId="0" fontId="35" fillId="0" borderId="2" xfId="0" applyFont="1" applyFill="1" applyBorder="1" applyAlignment="1">
      <alignment vertical="center" wrapText="1"/>
    </xf>
    <xf numFmtId="4" fontId="35" fillId="0" borderId="2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/>
    </xf>
    <xf numFmtId="0" fontId="38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35" fillId="0" borderId="1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4" fontId="36" fillId="0" borderId="25" xfId="0" applyNumberFormat="1" applyFont="1" applyFill="1" applyBorder="1" applyAlignment="1">
      <alignment horizontal="center" vertical="center"/>
    </xf>
    <xf numFmtId="4" fontId="36" fillId="0" borderId="27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 textRotation="90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</cellXfs>
  <cellStyles count="46">
    <cellStyle name="20% – Акцентування1" xfId="2"/>
    <cellStyle name="20% – Акцентування2" xfId="3"/>
    <cellStyle name="20% – Акцентування3" xfId="4"/>
    <cellStyle name="20% – Акцентування4" xfId="5"/>
    <cellStyle name="20% – Акцентування5" xfId="6"/>
    <cellStyle name="20% – Акцентування6" xfId="7"/>
    <cellStyle name="40% – Акцентування1" xfId="8"/>
    <cellStyle name="40% – Акцентування2" xfId="9"/>
    <cellStyle name="40% – Акцентування3" xfId="10"/>
    <cellStyle name="40% – Акцентування4" xfId="11"/>
    <cellStyle name="40% – Акцентування5" xfId="12"/>
    <cellStyle name="40% – Акцентування6" xfId="13"/>
    <cellStyle name="60% – Акцентування1" xfId="14"/>
    <cellStyle name="60% – Акцентування2" xfId="15"/>
    <cellStyle name="60% – Акцентування3" xfId="16"/>
    <cellStyle name="60% – Акцентування4" xfId="17"/>
    <cellStyle name="60% – Акцентування5" xfId="18"/>
    <cellStyle name="60% – Акцентування6" xfId="19"/>
    <cellStyle name="Excel Built-in Normal" xfId="20"/>
    <cellStyle name="Excel Built-in Обычный_06(2)_2 (1)" xfId="21"/>
    <cellStyle name="Excel Built-in Процентный_06(2)_2 (1)" xfId="22"/>
    <cellStyle name="Normal" xfId="23"/>
    <cellStyle name="Акцентування1" xfId="24"/>
    <cellStyle name="Акцентування2" xfId="25"/>
    <cellStyle name="Акцентування3" xfId="26"/>
    <cellStyle name="Акцентування4" xfId="27"/>
    <cellStyle name="Акцентування5" xfId="28"/>
    <cellStyle name="Акцентування6" xfId="29"/>
    <cellStyle name="Ввід" xfId="30"/>
    <cellStyle name="Добре" xfId="31"/>
    <cellStyle name="Звичайний 2" xfId="32"/>
    <cellStyle name="Зв'язана клітинка" xfId="33"/>
    <cellStyle name="Контрольна клітинка" xfId="34"/>
    <cellStyle name="Назва" xfId="35"/>
    <cellStyle name="Обчислення" xfId="36"/>
    <cellStyle name="Обычный" xfId="0" builtinId="0"/>
    <cellStyle name="Обычный 10 2" xfId="37"/>
    <cellStyle name="Обычный 13" xfId="38"/>
    <cellStyle name="Обычный_06" xfId="1"/>
    <cellStyle name="Підсумок" xfId="39"/>
    <cellStyle name="Поганий" xfId="40"/>
    <cellStyle name="Примітка" xfId="41"/>
    <cellStyle name="Результат" xfId="42"/>
    <cellStyle name="Середній" xfId="43"/>
    <cellStyle name="Текст попередження" xfId="44"/>
    <cellStyle name="Текст пояснення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42"/>
  <sheetViews>
    <sheetView zoomScale="70" zoomScaleNormal="70" zoomScaleSheetLayoutView="85" workbookViewId="0">
      <selection activeCell="AM106" sqref="AM106"/>
    </sheetView>
  </sheetViews>
  <sheetFormatPr defaultColWidth="9.140625" defaultRowHeight="12.75"/>
  <cols>
    <col min="1" max="1" width="5.5703125" style="2" customWidth="1"/>
    <col min="2" max="2" width="32" style="2" customWidth="1"/>
    <col min="3" max="9" width="17.7109375" style="2" customWidth="1"/>
    <col min="10" max="10" width="10.7109375" style="2" customWidth="1"/>
    <col min="11" max="11" width="10.28515625" style="2" customWidth="1"/>
    <col min="12" max="15" width="17.7109375" style="2" customWidth="1"/>
    <col min="16" max="16" width="9.140625" style="2"/>
    <col min="17" max="17" width="23.7109375" style="2" bestFit="1" customWidth="1"/>
    <col min="18" max="16384" width="9.140625" style="2"/>
  </cols>
  <sheetData>
    <row r="1" spans="1:47" s="1" customFormat="1" ht="27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47" s="1" customFormat="1" ht="22.5" customHeight="1">
      <c r="B2" s="100" t="s">
        <v>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47" ht="18.75">
      <c r="C3" s="3"/>
      <c r="O3" s="80" t="s">
        <v>2</v>
      </c>
    </row>
    <row r="4" spans="1:47" s="1" customFormat="1" ht="21.75" customHeight="1">
      <c r="A4" s="101" t="s">
        <v>3</v>
      </c>
      <c r="B4" s="104" t="s">
        <v>4</v>
      </c>
      <c r="C4" s="107" t="s">
        <v>5</v>
      </c>
      <c r="D4" s="107"/>
      <c r="E4" s="107"/>
      <c r="F4" s="107" t="s">
        <v>6</v>
      </c>
      <c r="G4" s="107"/>
      <c r="H4" s="107"/>
      <c r="I4" s="108" t="s">
        <v>7</v>
      </c>
      <c r="J4" s="108"/>
      <c r="K4" s="108"/>
      <c r="L4" s="108"/>
      <c r="M4" s="108"/>
      <c r="N4" s="104" t="s">
        <v>85</v>
      </c>
      <c r="O4" s="104" t="s">
        <v>8</v>
      </c>
    </row>
    <row r="5" spans="1:47" s="4" customFormat="1" ht="59.25" customHeight="1">
      <c r="A5" s="102"/>
      <c r="B5" s="105"/>
      <c r="C5" s="115" t="s">
        <v>9</v>
      </c>
      <c r="D5" s="115" t="s">
        <v>10</v>
      </c>
      <c r="E5" s="115" t="s">
        <v>11</v>
      </c>
      <c r="F5" s="115" t="s">
        <v>9</v>
      </c>
      <c r="G5" s="115" t="s">
        <v>10</v>
      </c>
      <c r="H5" s="115" t="s">
        <v>11</v>
      </c>
      <c r="I5" s="109" t="s">
        <v>9</v>
      </c>
      <c r="J5" s="117" t="s">
        <v>86</v>
      </c>
      <c r="K5" s="118"/>
      <c r="L5" s="109" t="s">
        <v>10</v>
      </c>
      <c r="M5" s="111" t="s">
        <v>12</v>
      </c>
      <c r="N5" s="105"/>
      <c r="O5" s="105"/>
    </row>
    <row r="6" spans="1:47" s="4" customFormat="1" ht="34.5" customHeight="1">
      <c r="A6" s="103"/>
      <c r="B6" s="106"/>
      <c r="C6" s="116"/>
      <c r="D6" s="116"/>
      <c r="E6" s="116"/>
      <c r="F6" s="116"/>
      <c r="G6" s="116"/>
      <c r="H6" s="116"/>
      <c r="I6" s="110"/>
      <c r="J6" s="81" t="s">
        <v>87</v>
      </c>
      <c r="K6" s="81" t="s">
        <v>88</v>
      </c>
      <c r="L6" s="110"/>
      <c r="M6" s="112"/>
      <c r="N6" s="106"/>
      <c r="O6" s="106"/>
    </row>
    <row r="7" spans="1:47" s="5" customFormat="1" ht="15">
      <c r="A7" s="82">
        <v>1</v>
      </c>
      <c r="B7" s="82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</row>
    <row r="8" spans="1:47" ht="18" customHeight="1">
      <c r="A8" s="84" t="s">
        <v>13</v>
      </c>
      <c r="B8" s="85" t="s">
        <v>14</v>
      </c>
      <c r="C8" s="86"/>
      <c r="D8" s="86"/>
      <c r="E8" s="86"/>
      <c r="F8" s="86"/>
      <c r="G8" s="86"/>
      <c r="H8" s="86"/>
      <c r="I8" s="7"/>
      <c r="J8" s="87"/>
      <c r="K8" s="87"/>
      <c r="L8" s="88"/>
      <c r="M8" s="88"/>
      <c r="N8" s="89">
        <v>4175.0420000000004</v>
      </c>
      <c r="O8" s="89">
        <v>4175.0420000000004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8" customHeight="1">
      <c r="A9" s="84" t="s">
        <v>15</v>
      </c>
      <c r="B9" s="85" t="s">
        <v>16</v>
      </c>
      <c r="C9" s="86">
        <v>379300</v>
      </c>
      <c r="D9" s="86">
        <v>173560</v>
      </c>
      <c r="E9" s="86">
        <v>205740</v>
      </c>
      <c r="F9" s="86">
        <v>130599.202</v>
      </c>
      <c r="G9" s="86">
        <v>709.71</v>
      </c>
      <c r="H9" s="86">
        <v>129889.492</v>
      </c>
      <c r="I9" s="7">
        <v>509899.20199999999</v>
      </c>
      <c r="J9" s="89">
        <v>6.6</v>
      </c>
      <c r="K9" s="89">
        <v>7</v>
      </c>
      <c r="L9" s="88">
        <v>174269.71</v>
      </c>
      <c r="M9" s="88">
        <v>335629.49199999997</v>
      </c>
      <c r="N9" s="89"/>
      <c r="O9" s="89">
        <v>335629.49199999997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s="8" customFormat="1" ht="18" customHeight="1">
      <c r="A10" s="99" t="s">
        <v>17</v>
      </c>
      <c r="B10" s="85" t="s">
        <v>18</v>
      </c>
      <c r="C10" s="86">
        <v>460268.82199999999</v>
      </c>
      <c r="D10" s="86">
        <v>192468.41200000001</v>
      </c>
      <c r="E10" s="86">
        <v>267800.40999999997</v>
      </c>
      <c r="F10" s="86">
        <v>18370.962</v>
      </c>
      <c r="G10" s="86">
        <v>9078.2929999999997</v>
      </c>
      <c r="H10" s="86">
        <v>9292.6689999999999</v>
      </c>
      <c r="I10" s="9">
        <v>478639.78399999999</v>
      </c>
      <c r="J10" s="89">
        <v>6.6</v>
      </c>
      <c r="K10" s="89">
        <v>6.85</v>
      </c>
      <c r="L10" s="90">
        <v>201546.70500000002</v>
      </c>
      <c r="M10" s="90">
        <v>277093.07899999997</v>
      </c>
      <c r="N10" s="91">
        <v>1544.44982</v>
      </c>
      <c r="O10" s="91">
        <v>278637.52881999995</v>
      </c>
    </row>
    <row r="11" spans="1:47" s="8" customFormat="1" ht="18" customHeight="1">
      <c r="A11" s="99" t="s">
        <v>19</v>
      </c>
      <c r="B11" s="85" t="s">
        <v>20</v>
      </c>
      <c r="C11" s="86">
        <v>1125600</v>
      </c>
      <c r="D11" s="86">
        <v>975399</v>
      </c>
      <c r="E11" s="86">
        <v>150201</v>
      </c>
      <c r="F11" s="86">
        <v>212546.22859000001</v>
      </c>
      <c r="G11" s="86"/>
      <c r="H11" s="86">
        <v>212546.22859000001</v>
      </c>
      <c r="I11" s="7">
        <v>1338146.22859</v>
      </c>
      <c r="J11" s="89">
        <v>6.6</v>
      </c>
      <c r="K11" s="89">
        <v>6.85</v>
      </c>
      <c r="L11" s="88">
        <v>975399</v>
      </c>
      <c r="M11" s="88">
        <v>362747.22858999996</v>
      </c>
      <c r="N11" s="89"/>
      <c r="O11" s="89">
        <v>362747.22858999996</v>
      </c>
    </row>
    <row r="12" spans="1:47" s="8" customFormat="1" ht="18" customHeight="1">
      <c r="A12" s="99" t="s">
        <v>21</v>
      </c>
      <c r="B12" s="85" t="s">
        <v>22</v>
      </c>
      <c r="C12" s="86">
        <v>49483.3</v>
      </c>
      <c r="D12" s="86">
        <v>49483.3</v>
      </c>
      <c r="E12" s="86"/>
      <c r="F12" s="86">
        <v>461732.7</v>
      </c>
      <c r="G12" s="86">
        <v>314868.7</v>
      </c>
      <c r="H12" s="86">
        <v>146864</v>
      </c>
      <c r="I12" s="7">
        <v>511216</v>
      </c>
      <c r="J12" s="89">
        <v>6.6</v>
      </c>
      <c r="K12" s="89">
        <v>7</v>
      </c>
      <c r="L12" s="88">
        <v>364352</v>
      </c>
      <c r="M12" s="88">
        <v>146864</v>
      </c>
      <c r="N12" s="89">
        <v>103173.08867</v>
      </c>
      <c r="O12" s="89">
        <v>250037.08867</v>
      </c>
    </row>
    <row r="13" spans="1:47" s="8" customFormat="1" ht="18" customHeight="1">
      <c r="A13" s="99" t="s">
        <v>23</v>
      </c>
      <c r="B13" s="92" t="s">
        <v>24</v>
      </c>
      <c r="C13" s="86">
        <v>464626.7</v>
      </c>
      <c r="D13" s="86">
        <v>370919.6</v>
      </c>
      <c r="E13" s="86">
        <v>93707.100000000035</v>
      </c>
      <c r="F13" s="86">
        <v>145913.17653999999</v>
      </c>
      <c r="G13" s="86">
        <v>113308.64353999999</v>
      </c>
      <c r="H13" s="86">
        <v>32604.532999999996</v>
      </c>
      <c r="I13" s="10">
        <v>610539.87653999997</v>
      </c>
      <c r="J13" s="89">
        <v>6.6</v>
      </c>
      <c r="K13" s="93">
        <v>7.02</v>
      </c>
      <c r="L13" s="94">
        <v>484228.24353999994</v>
      </c>
      <c r="M13" s="94">
        <v>126311.63300000003</v>
      </c>
      <c r="N13" s="93">
        <v>6728.2942800000001</v>
      </c>
      <c r="O13" s="93">
        <v>133039.92728000003</v>
      </c>
    </row>
    <row r="14" spans="1:47" ht="18" customHeight="1">
      <c r="A14" s="84" t="s">
        <v>25</v>
      </c>
      <c r="B14" s="95" t="s">
        <v>26</v>
      </c>
      <c r="C14" s="86">
        <v>76000</v>
      </c>
      <c r="D14" s="86">
        <v>50000</v>
      </c>
      <c r="E14" s="86">
        <v>26000</v>
      </c>
      <c r="F14" s="86">
        <v>17773.2</v>
      </c>
      <c r="G14" s="86">
        <v>13773.2</v>
      </c>
      <c r="H14" s="86">
        <v>4000</v>
      </c>
      <c r="I14" s="7">
        <v>93773.2</v>
      </c>
      <c r="J14" s="89">
        <v>6.75</v>
      </c>
      <c r="K14" s="89">
        <v>6.8</v>
      </c>
      <c r="L14" s="88">
        <v>63773.2</v>
      </c>
      <c r="M14" s="88">
        <v>30000</v>
      </c>
      <c r="N14" s="89">
        <v>5067.3799500000005</v>
      </c>
      <c r="O14" s="89">
        <v>35067.379950000002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 ht="18" customHeight="1">
      <c r="A15" s="84" t="s">
        <v>27</v>
      </c>
      <c r="B15" s="95" t="s">
        <v>28</v>
      </c>
      <c r="C15" s="86">
        <v>141000</v>
      </c>
      <c r="D15" s="86">
        <v>41000</v>
      </c>
      <c r="E15" s="86">
        <v>100000</v>
      </c>
      <c r="F15" s="86">
        <v>88600</v>
      </c>
      <c r="G15" s="86">
        <v>4000</v>
      </c>
      <c r="H15" s="86">
        <v>84600</v>
      </c>
      <c r="I15" s="7">
        <v>229600</v>
      </c>
      <c r="J15" s="89">
        <v>6.65</v>
      </c>
      <c r="K15" s="89">
        <v>6.75</v>
      </c>
      <c r="L15" s="88">
        <v>45000</v>
      </c>
      <c r="M15" s="88">
        <v>184600</v>
      </c>
      <c r="N15" s="89"/>
      <c r="O15" s="89">
        <v>184600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ht="18" customHeight="1">
      <c r="A16" s="84" t="s">
        <v>29</v>
      </c>
      <c r="B16" s="95" t="s">
        <v>30</v>
      </c>
      <c r="C16" s="86"/>
      <c r="D16" s="86">
        <v>0</v>
      </c>
      <c r="E16" s="86"/>
      <c r="F16" s="86"/>
      <c r="G16" s="86"/>
      <c r="H16" s="86"/>
      <c r="I16" s="7"/>
      <c r="J16" s="89"/>
      <c r="K16" s="89"/>
      <c r="L16" s="88"/>
      <c r="M16" s="88"/>
      <c r="N16" s="89">
        <v>439</v>
      </c>
      <c r="O16" s="89">
        <v>439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s="8" customFormat="1" ht="18" customHeight="1">
      <c r="A17" s="84" t="s">
        <v>31</v>
      </c>
      <c r="B17" s="95" t="s">
        <v>32</v>
      </c>
      <c r="C17" s="86"/>
      <c r="D17" s="86">
        <v>0</v>
      </c>
      <c r="E17" s="86"/>
      <c r="F17" s="86">
        <v>4744.4960000000001</v>
      </c>
      <c r="G17" s="86"/>
      <c r="H17" s="86">
        <v>4744.4960000000001</v>
      </c>
      <c r="I17" s="7">
        <v>4744.4960000000001</v>
      </c>
      <c r="J17" s="89">
        <v>7</v>
      </c>
      <c r="K17" s="89">
        <v>7</v>
      </c>
      <c r="L17" s="88"/>
      <c r="M17" s="88">
        <v>4744.4960000000001</v>
      </c>
      <c r="N17" s="89">
        <v>58424.788730000007</v>
      </c>
      <c r="O17" s="89">
        <v>63169.284730000007</v>
      </c>
    </row>
    <row r="18" spans="1:47" ht="18" customHeight="1">
      <c r="A18" s="84" t="s">
        <v>33</v>
      </c>
      <c r="B18" s="95" t="s">
        <v>34</v>
      </c>
      <c r="C18" s="86">
        <v>46000</v>
      </c>
      <c r="D18" s="86">
        <v>45990</v>
      </c>
      <c r="E18" s="86">
        <v>10</v>
      </c>
      <c r="F18" s="86"/>
      <c r="G18" s="86"/>
      <c r="H18" s="86"/>
      <c r="I18" s="7">
        <v>46000</v>
      </c>
      <c r="J18" s="89">
        <v>6.7</v>
      </c>
      <c r="K18" s="89">
        <v>6.7</v>
      </c>
      <c r="L18" s="88">
        <v>45990</v>
      </c>
      <c r="M18" s="88">
        <v>10</v>
      </c>
      <c r="N18" s="89"/>
      <c r="O18" s="89">
        <v>10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ht="18" customHeight="1">
      <c r="A19" s="84" t="s">
        <v>35</v>
      </c>
      <c r="B19" s="95" t="s">
        <v>36</v>
      </c>
      <c r="C19" s="86"/>
      <c r="D19" s="86"/>
      <c r="E19" s="86"/>
      <c r="F19" s="86"/>
      <c r="G19" s="86"/>
      <c r="H19" s="86"/>
      <c r="I19" s="7"/>
      <c r="J19" s="89"/>
      <c r="K19" s="89"/>
      <c r="L19" s="88"/>
      <c r="M19" s="88"/>
      <c r="N19" s="89"/>
      <c r="O19" s="8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s="8" customFormat="1" ht="18" customHeight="1">
      <c r="A20" s="84" t="s">
        <v>37</v>
      </c>
      <c r="B20" s="95" t="s">
        <v>38</v>
      </c>
      <c r="C20" s="86">
        <v>406000</v>
      </c>
      <c r="D20" s="86">
        <v>399999</v>
      </c>
      <c r="E20" s="86">
        <v>6001</v>
      </c>
      <c r="F20" s="86">
        <v>216407.86237000002</v>
      </c>
      <c r="G20" s="86">
        <v>212107.86237000002</v>
      </c>
      <c r="H20" s="86">
        <v>4300</v>
      </c>
      <c r="I20" s="7">
        <v>622407.86236999999</v>
      </c>
      <c r="J20" s="89">
        <v>6.6</v>
      </c>
      <c r="K20" s="89">
        <v>6.75</v>
      </c>
      <c r="L20" s="88">
        <v>612106.86236999999</v>
      </c>
      <c r="M20" s="88">
        <v>10301</v>
      </c>
      <c r="N20" s="89"/>
      <c r="O20" s="89">
        <v>10301</v>
      </c>
    </row>
    <row r="21" spans="1:47" ht="18" customHeight="1">
      <c r="A21" s="84" t="s">
        <v>39</v>
      </c>
      <c r="B21" s="95" t="s">
        <v>40</v>
      </c>
      <c r="C21" s="86"/>
      <c r="D21" s="86"/>
      <c r="E21" s="86"/>
      <c r="F21" s="86"/>
      <c r="G21" s="86"/>
      <c r="H21" s="86"/>
      <c r="I21" s="7"/>
      <c r="J21" s="89"/>
      <c r="K21" s="89"/>
      <c r="L21" s="88"/>
      <c r="M21" s="88"/>
      <c r="N21" s="89"/>
      <c r="O21" s="8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s="8" customFormat="1" ht="18" customHeight="1">
      <c r="A22" s="84" t="s">
        <v>41</v>
      </c>
      <c r="B22" s="95" t="s">
        <v>42</v>
      </c>
      <c r="C22" s="86">
        <v>70000</v>
      </c>
      <c r="D22" s="86"/>
      <c r="E22" s="86">
        <v>70000</v>
      </c>
      <c r="F22" s="86"/>
      <c r="G22" s="86"/>
      <c r="H22" s="86"/>
      <c r="I22" s="7">
        <v>70000</v>
      </c>
      <c r="J22" s="89">
        <v>6.8</v>
      </c>
      <c r="K22" s="89">
        <v>6.8</v>
      </c>
      <c r="L22" s="88"/>
      <c r="M22" s="88">
        <v>70000</v>
      </c>
      <c r="N22" s="89">
        <v>15762.382</v>
      </c>
      <c r="O22" s="89">
        <v>85762.381999999998</v>
      </c>
    </row>
    <row r="23" spans="1:47" s="8" customFormat="1" ht="18" customHeight="1">
      <c r="A23" s="84" t="s">
        <v>43</v>
      </c>
      <c r="B23" s="96" t="s">
        <v>44</v>
      </c>
      <c r="C23" s="86">
        <v>660000</v>
      </c>
      <c r="D23" s="86">
        <v>109999.8</v>
      </c>
      <c r="E23" s="86">
        <v>550000.19999999995</v>
      </c>
      <c r="F23" s="86">
        <v>170538.41500000001</v>
      </c>
      <c r="G23" s="86">
        <v>12020</v>
      </c>
      <c r="H23" s="86">
        <v>158518.41500000001</v>
      </c>
      <c r="I23" s="7">
        <v>830538.41500000004</v>
      </c>
      <c r="J23" s="89">
        <v>6.9</v>
      </c>
      <c r="K23" s="89">
        <v>7</v>
      </c>
      <c r="L23" s="88">
        <v>122019.8</v>
      </c>
      <c r="M23" s="88">
        <v>708518.61499999999</v>
      </c>
      <c r="N23" s="89">
        <v>5880.9285</v>
      </c>
      <c r="O23" s="89">
        <v>714399.54350000003</v>
      </c>
    </row>
    <row r="24" spans="1:47" s="8" customFormat="1" ht="18" customHeight="1">
      <c r="A24" s="84" t="s">
        <v>45</v>
      </c>
      <c r="B24" s="96" t="s">
        <v>46</v>
      </c>
      <c r="C24" s="86"/>
      <c r="D24" s="86"/>
      <c r="E24" s="86"/>
      <c r="F24" s="86"/>
      <c r="G24" s="86"/>
      <c r="H24" s="86"/>
      <c r="I24" s="7"/>
      <c r="J24" s="89"/>
      <c r="K24" s="89"/>
      <c r="L24" s="88"/>
      <c r="M24" s="88"/>
      <c r="N24" s="89"/>
      <c r="O24" s="89"/>
    </row>
    <row r="25" spans="1:47" s="8" customFormat="1" ht="18" customHeight="1">
      <c r="A25" s="84" t="s">
        <v>47</v>
      </c>
      <c r="B25" s="95" t="s">
        <v>48</v>
      </c>
      <c r="C25" s="86">
        <v>156562.12</v>
      </c>
      <c r="D25" s="86">
        <v>57900</v>
      </c>
      <c r="E25" s="86">
        <v>98662.12</v>
      </c>
      <c r="F25" s="86">
        <v>38272.449999999997</v>
      </c>
      <c r="G25" s="86"/>
      <c r="H25" s="86">
        <v>38272.449999999997</v>
      </c>
      <c r="I25" s="7">
        <v>194834.57</v>
      </c>
      <c r="J25" s="89">
        <v>6.6</v>
      </c>
      <c r="K25" s="89">
        <v>6.9</v>
      </c>
      <c r="L25" s="88">
        <v>57900</v>
      </c>
      <c r="M25" s="88">
        <v>136934.57</v>
      </c>
      <c r="N25" s="89"/>
      <c r="O25" s="89">
        <v>136934.57</v>
      </c>
    </row>
    <row r="26" spans="1:47" s="8" customFormat="1" ht="18" customHeight="1">
      <c r="A26" s="84" t="s">
        <v>49</v>
      </c>
      <c r="B26" s="95" t="s">
        <v>50</v>
      </c>
      <c r="C26" s="86">
        <v>144500</v>
      </c>
      <c r="D26" s="86"/>
      <c r="E26" s="86">
        <v>144500</v>
      </c>
      <c r="F26" s="86">
        <v>27500</v>
      </c>
      <c r="G26" s="86"/>
      <c r="H26" s="86">
        <v>27500</v>
      </c>
      <c r="I26" s="7">
        <v>172000</v>
      </c>
      <c r="J26" s="89">
        <v>6.6</v>
      </c>
      <c r="K26" s="89">
        <v>6.8</v>
      </c>
      <c r="L26" s="88"/>
      <c r="M26" s="88">
        <v>172000</v>
      </c>
      <c r="N26" s="89">
        <v>343</v>
      </c>
      <c r="O26" s="89">
        <v>172343</v>
      </c>
    </row>
    <row r="27" spans="1:47" s="8" customFormat="1" ht="18" customHeight="1">
      <c r="A27" s="84" t="s">
        <v>51</v>
      </c>
      <c r="B27" s="97" t="s">
        <v>52</v>
      </c>
      <c r="C27" s="86">
        <v>199632.65700000001</v>
      </c>
      <c r="D27" s="86">
        <v>95439.998999999996</v>
      </c>
      <c r="E27" s="86">
        <v>104192.65800000001</v>
      </c>
      <c r="F27" s="86">
        <v>114567.34299999999</v>
      </c>
      <c r="G27" s="86">
        <v>1767.009</v>
      </c>
      <c r="H27" s="86">
        <v>112800.33399999999</v>
      </c>
      <c r="I27" s="7">
        <v>314200</v>
      </c>
      <c r="J27" s="89">
        <v>6.6</v>
      </c>
      <c r="K27" s="89">
        <v>7</v>
      </c>
      <c r="L27" s="88">
        <v>97207.008000000002</v>
      </c>
      <c r="M27" s="88">
        <v>216992.992</v>
      </c>
      <c r="N27" s="89">
        <v>20894.150000000001</v>
      </c>
      <c r="O27" s="89">
        <v>237887.14199999999</v>
      </c>
    </row>
    <row r="28" spans="1:47" ht="18" customHeight="1">
      <c r="A28" s="84" t="s">
        <v>53</v>
      </c>
      <c r="B28" s="96" t="s">
        <v>54</v>
      </c>
      <c r="C28" s="86">
        <v>10000</v>
      </c>
      <c r="D28" s="86"/>
      <c r="E28" s="86">
        <v>10000</v>
      </c>
      <c r="F28" s="86"/>
      <c r="G28" s="86"/>
      <c r="H28" s="86"/>
      <c r="I28" s="9">
        <v>10000</v>
      </c>
      <c r="J28" s="91">
        <v>6.6</v>
      </c>
      <c r="K28" s="91">
        <v>6.6</v>
      </c>
      <c r="L28" s="90"/>
      <c r="M28" s="90">
        <v>10000</v>
      </c>
      <c r="N28" s="91"/>
      <c r="O28" s="91">
        <v>10000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ht="18" customHeight="1">
      <c r="A29" s="84" t="s">
        <v>55</v>
      </c>
      <c r="B29" s="96" t="s">
        <v>56</v>
      </c>
      <c r="C29" s="86">
        <v>164874</v>
      </c>
      <c r="D29" s="86">
        <v>158874</v>
      </c>
      <c r="E29" s="86">
        <v>6000</v>
      </c>
      <c r="F29" s="86">
        <v>2726</v>
      </c>
      <c r="G29" s="86">
        <v>321.29000000000002</v>
      </c>
      <c r="H29" s="86">
        <v>2404.71</v>
      </c>
      <c r="I29" s="7">
        <v>167600</v>
      </c>
      <c r="J29" s="89">
        <v>6.7</v>
      </c>
      <c r="K29" s="89">
        <v>6.75</v>
      </c>
      <c r="L29" s="88">
        <v>159195.29</v>
      </c>
      <c r="M29" s="88">
        <v>8404.7099999999919</v>
      </c>
      <c r="N29" s="89">
        <v>879.86774000000003</v>
      </c>
      <c r="O29" s="89">
        <v>9284.5777399999915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ht="18" customHeight="1">
      <c r="A30" s="84" t="s">
        <v>57</v>
      </c>
      <c r="B30" s="95" t="s">
        <v>58</v>
      </c>
      <c r="C30" s="86">
        <v>418486.40338999999</v>
      </c>
      <c r="D30" s="86">
        <v>217566.06727</v>
      </c>
      <c r="E30" s="86">
        <v>200920.33611999999</v>
      </c>
      <c r="F30" s="86">
        <v>24318.208429999999</v>
      </c>
      <c r="G30" s="86">
        <v>12963.446870000002</v>
      </c>
      <c r="H30" s="86">
        <v>11354.761559999997</v>
      </c>
      <c r="I30" s="7">
        <v>442804.61181999999</v>
      </c>
      <c r="J30" s="89">
        <v>6.65</v>
      </c>
      <c r="K30" s="89">
        <v>7</v>
      </c>
      <c r="L30" s="88">
        <v>230529.51414000001</v>
      </c>
      <c r="M30" s="88">
        <v>212275.09767999998</v>
      </c>
      <c r="N30" s="89"/>
      <c r="O30" s="89">
        <v>212275.09767999998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ht="18" customHeight="1">
      <c r="A31" s="84" t="s">
        <v>59</v>
      </c>
      <c r="B31" s="95" t="s">
        <v>60</v>
      </c>
      <c r="C31" s="86">
        <v>269510</v>
      </c>
      <c r="D31" s="86">
        <v>269509.99800000002</v>
      </c>
      <c r="E31" s="86"/>
      <c r="F31" s="86">
        <v>75047.199999999997</v>
      </c>
      <c r="G31" s="86">
        <v>75047.194000000003</v>
      </c>
      <c r="H31" s="86"/>
      <c r="I31" s="7">
        <v>344557.2</v>
      </c>
      <c r="J31" s="89">
        <v>6.8</v>
      </c>
      <c r="K31" s="89">
        <v>7</v>
      </c>
      <c r="L31" s="88">
        <v>344557.19200000004</v>
      </c>
      <c r="M31" s="88"/>
      <c r="N31" s="89"/>
      <c r="O31" s="8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18" customHeight="1">
      <c r="A32" s="84" t="s">
        <v>61</v>
      </c>
      <c r="B32" s="95" t="s">
        <v>62</v>
      </c>
      <c r="C32" s="86">
        <v>227421.8</v>
      </c>
      <c r="D32" s="86">
        <v>217171.8</v>
      </c>
      <c r="E32" s="86">
        <v>10250</v>
      </c>
      <c r="F32" s="86">
        <v>65710.5</v>
      </c>
      <c r="G32" s="86">
        <v>59941.5</v>
      </c>
      <c r="H32" s="86">
        <v>5769</v>
      </c>
      <c r="I32" s="7">
        <v>293132.3</v>
      </c>
      <c r="J32" s="89">
        <v>6.6</v>
      </c>
      <c r="K32" s="89">
        <v>7.3</v>
      </c>
      <c r="L32" s="88">
        <v>277113.3</v>
      </c>
      <c r="M32" s="88">
        <v>16019</v>
      </c>
      <c r="N32" s="89">
        <v>41.67756</v>
      </c>
      <c r="O32" s="89">
        <v>16060.67756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ht="18" customHeight="1">
      <c r="A33" s="84" t="s">
        <v>63</v>
      </c>
      <c r="B33" s="95" t="s">
        <v>64</v>
      </c>
      <c r="C33" s="86"/>
      <c r="D33" s="86"/>
      <c r="E33" s="86"/>
      <c r="F33" s="86"/>
      <c r="G33" s="86"/>
      <c r="H33" s="86"/>
      <c r="I33" s="7"/>
      <c r="J33" s="89"/>
      <c r="K33" s="89"/>
      <c r="L33" s="88"/>
      <c r="M33" s="88"/>
      <c r="N33" s="89">
        <v>27426.641159999999</v>
      </c>
      <c r="O33" s="89">
        <v>27426.641159999999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s="8" customFormat="1" ht="18" customHeight="1">
      <c r="A34" s="84" t="s">
        <v>65</v>
      </c>
      <c r="B34" s="95" t="s">
        <v>66</v>
      </c>
      <c r="C34" s="86"/>
      <c r="D34" s="86"/>
      <c r="E34" s="86"/>
      <c r="F34" s="86"/>
      <c r="G34" s="86"/>
      <c r="H34" s="86"/>
      <c r="I34" s="7"/>
      <c r="J34" s="89"/>
      <c r="K34" s="89"/>
      <c r="L34" s="88"/>
      <c r="M34" s="88"/>
      <c r="N34" s="89"/>
      <c r="O34" s="89"/>
    </row>
    <row r="35" spans="1:47" s="14" customFormat="1" ht="29.25" customHeight="1">
      <c r="A35" s="113" t="s">
        <v>67</v>
      </c>
      <c r="B35" s="114"/>
      <c r="C35" s="11">
        <v>5469265.8023899999</v>
      </c>
      <c r="D35" s="11">
        <v>3425280.9762699995</v>
      </c>
      <c r="E35" s="11">
        <v>2043984.82412</v>
      </c>
      <c r="F35" s="11">
        <v>1815367.9439300003</v>
      </c>
      <c r="G35" s="11">
        <v>829906.84878000012</v>
      </c>
      <c r="H35" s="11">
        <v>985461.08915000013</v>
      </c>
      <c r="I35" s="12">
        <v>7284633.7463200008</v>
      </c>
      <c r="J35" s="12">
        <v>6.6</v>
      </c>
      <c r="K35" s="12">
        <v>7.3</v>
      </c>
      <c r="L35" s="12">
        <v>4255187.8250500001</v>
      </c>
      <c r="M35" s="12">
        <v>3029445.9132699999</v>
      </c>
      <c r="N35" s="12">
        <v>250780.69041000001</v>
      </c>
      <c r="O35" s="12">
        <v>3280226.6036800002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6" spans="1:47" s="15" customFormat="1" ht="18.75">
      <c r="B36" s="16"/>
      <c r="C36" s="17"/>
      <c r="D36" s="17"/>
      <c r="E36" s="17"/>
      <c r="F36" s="17"/>
      <c r="G36" s="17"/>
      <c r="H36" s="18"/>
      <c r="I36" s="2"/>
      <c r="J36" s="2"/>
      <c r="K36" s="2"/>
      <c r="L36" s="2"/>
      <c r="M36" s="2"/>
      <c r="N36" s="2"/>
      <c r="O36" s="17"/>
      <c r="P36" s="19"/>
      <c r="Q36" s="13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</row>
    <row r="37" spans="1:47">
      <c r="B37" s="8"/>
      <c r="C37" s="8"/>
      <c r="D37" s="20"/>
      <c r="E37" s="17"/>
      <c r="F37" s="20"/>
      <c r="G37" s="20"/>
      <c r="H37" s="18"/>
      <c r="O37" s="20"/>
      <c r="P37" s="8"/>
      <c r="Q37" s="20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47">
      <c r="B38" s="8"/>
      <c r="C38" s="8"/>
      <c r="D38" s="20"/>
      <c r="E38" s="17"/>
      <c r="F38" s="8"/>
      <c r="G38" s="98"/>
      <c r="H38" s="18"/>
      <c r="O38" s="20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47">
      <c r="B39" s="8"/>
      <c r="C39" s="8"/>
      <c r="D39" s="20"/>
      <c r="E39" s="20"/>
      <c r="F39" s="8"/>
      <c r="G39" s="8"/>
      <c r="I39" s="18"/>
      <c r="J39" s="18"/>
      <c r="K39" s="18"/>
      <c r="L39" s="18"/>
      <c r="M39" s="18"/>
      <c r="N39" s="1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1:47">
      <c r="D40" s="20"/>
      <c r="O40" s="18"/>
    </row>
    <row r="41" spans="1:47">
      <c r="D41" s="20"/>
    </row>
    <row r="42" spans="1:47">
      <c r="D42" s="20"/>
    </row>
  </sheetData>
  <autoFilter ref="J7:K35"/>
  <mergeCells count="20">
    <mergeCell ref="A35:B35"/>
    <mergeCell ref="N4:N6"/>
    <mergeCell ref="O4:O6"/>
    <mergeCell ref="C5:C6"/>
    <mergeCell ref="D5:D6"/>
    <mergeCell ref="E5:E6"/>
    <mergeCell ref="F5:F6"/>
    <mergeCell ref="G5:G6"/>
    <mergeCell ref="H5:H6"/>
    <mergeCell ref="I5:I6"/>
    <mergeCell ref="J5:K5"/>
    <mergeCell ref="A1:M1"/>
    <mergeCell ref="B2:M2"/>
    <mergeCell ref="A4:A6"/>
    <mergeCell ref="B4:B6"/>
    <mergeCell ref="C4:E4"/>
    <mergeCell ref="F4:H4"/>
    <mergeCell ref="I4:M4"/>
    <mergeCell ref="L5:L6"/>
    <mergeCell ref="M5:M6"/>
  </mergeCells>
  <printOptions horizontalCentered="1"/>
  <pageMargins left="3.937007874015748E-2" right="3.937007874015748E-2" top="0.43307086614173229" bottom="0.39370078740157483" header="0.35433070866141736" footer="0.39370078740157483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0"/>
  <sheetViews>
    <sheetView tabSelected="1" zoomScale="70" zoomScaleNormal="70" workbookViewId="0">
      <selection activeCell="H43" sqref="H43"/>
    </sheetView>
  </sheetViews>
  <sheetFormatPr defaultRowHeight="15"/>
  <cols>
    <col min="1" max="1" width="5.140625" style="21" customWidth="1"/>
    <col min="2" max="2" width="29.28515625" style="21" customWidth="1"/>
    <col min="3" max="3" width="11.85546875" style="21" customWidth="1"/>
    <col min="4" max="4" width="12.42578125" style="21" customWidth="1"/>
    <col min="5" max="5" width="12.85546875" style="21" customWidth="1"/>
    <col min="6" max="6" width="12.28515625" style="21" customWidth="1"/>
    <col min="7" max="7" width="12.85546875" style="21" customWidth="1"/>
    <col min="8" max="8" width="12.5703125" style="21" customWidth="1"/>
    <col min="9" max="10" width="11.85546875" style="21" customWidth="1"/>
    <col min="11" max="11" width="14.28515625" style="21" customWidth="1"/>
    <col min="12" max="12" width="12.28515625" style="21" customWidth="1"/>
    <col min="13" max="13" width="11.5703125" style="21" customWidth="1"/>
    <col min="14" max="14" width="12.7109375" style="21" customWidth="1"/>
    <col min="15" max="15" width="12" style="21" customWidth="1"/>
    <col min="16" max="16" width="13.28515625" style="21" customWidth="1"/>
    <col min="17" max="17" width="13.140625" style="21" customWidth="1"/>
    <col min="18" max="18" width="12.28515625" style="21" customWidth="1"/>
    <col min="19" max="19" width="13" style="21" customWidth="1"/>
    <col min="20" max="20" width="11.42578125" style="21" customWidth="1"/>
    <col min="21" max="21" width="13.5703125" style="21" customWidth="1"/>
    <col min="22" max="22" width="12.85546875" style="21" customWidth="1"/>
    <col min="23" max="23" width="10.7109375" style="21" customWidth="1"/>
    <col min="24" max="16384" width="9.140625" style="21"/>
  </cols>
  <sheetData>
    <row r="1" spans="1:24" ht="18.75">
      <c r="A1" s="119" t="s">
        <v>68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8.7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22"/>
    </row>
    <row r="3" spans="1:24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4" t="s">
        <v>2</v>
      </c>
    </row>
    <row r="4" spans="1:24" s="25" customFormat="1" ht="27.75" customHeight="1">
      <c r="A4" s="121" t="s">
        <v>3</v>
      </c>
      <c r="B4" s="123" t="s">
        <v>4</v>
      </c>
      <c r="C4" s="126" t="s">
        <v>69</v>
      </c>
      <c r="D4" s="126" t="s">
        <v>70</v>
      </c>
      <c r="E4" s="126" t="s">
        <v>71</v>
      </c>
      <c r="F4" s="129" t="s">
        <v>72</v>
      </c>
      <c r="G4" s="129"/>
      <c r="H4" s="129"/>
      <c r="I4" s="129" t="s">
        <v>73</v>
      </c>
      <c r="J4" s="129"/>
      <c r="K4" s="129"/>
      <c r="L4" s="129" t="s">
        <v>74</v>
      </c>
      <c r="M4" s="129"/>
      <c r="N4" s="129"/>
      <c r="O4" s="132" t="s">
        <v>75</v>
      </c>
      <c r="P4" s="133"/>
      <c r="Q4" s="133"/>
      <c r="R4" s="133"/>
      <c r="S4" s="133"/>
      <c r="T4" s="133"/>
      <c r="U4" s="133"/>
      <c r="V4" s="133"/>
      <c r="W4" s="134"/>
    </row>
    <row r="5" spans="1:24" s="25" customFormat="1" ht="29.25" customHeight="1">
      <c r="A5" s="122"/>
      <c r="B5" s="124"/>
      <c r="C5" s="127"/>
      <c r="D5" s="127"/>
      <c r="E5" s="127"/>
      <c r="F5" s="135" t="s">
        <v>76</v>
      </c>
      <c r="G5" s="135" t="s">
        <v>77</v>
      </c>
      <c r="H5" s="135" t="s">
        <v>78</v>
      </c>
      <c r="I5" s="135" t="s">
        <v>79</v>
      </c>
      <c r="J5" s="135" t="s">
        <v>80</v>
      </c>
      <c r="K5" s="135" t="s">
        <v>78</v>
      </c>
      <c r="L5" s="135" t="s">
        <v>79</v>
      </c>
      <c r="M5" s="135" t="s">
        <v>80</v>
      </c>
      <c r="N5" s="137" t="s">
        <v>78</v>
      </c>
      <c r="O5" s="129" t="s">
        <v>81</v>
      </c>
      <c r="P5" s="129"/>
      <c r="Q5" s="129"/>
      <c r="R5" s="129" t="s">
        <v>82</v>
      </c>
      <c r="S5" s="129"/>
      <c r="T5" s="129"/>
      <c r="U5" s="129" t="s">
        <v>83</v>
      </c>
      <c r="V5" s="129"/>
      <c r="W5" s="129"/>
    </row>
    <row r="6" spans="1:24" s="28" customFormat="1" ht="121.5" customHeight="1">
      <c r="A6" s="122"/>
      <c r="B6" s="125"/>
      <c r="C6" s="128"/>
      <c r="D6" s="128"/>
      <c r="E6" s="128"/>
      <c r="F6" s="136"/>
      <c r="G6" s="136"/>
      <c r="H6" s="136"/>
      <c r="I6" s="136"/>
      <c r="J6" s="136"/>
      <c r="K6" s="136"/>
      <c r="L6" s="136"/>
      <c r="M6" s="136"/>
      <c r="N6" s="136"/>
      <c r="O6" s="26" t="s">
        <v>79</v>
      </c>
      <c r="P6" s="26" t="s">
        <v>80</v>
      </c>
      <c r="Q6" s="26" t="s">
        <v>78</v>
      </c>
      <c r="R6" s="27" t="s">
        <v>79</v>
      </c>
      <c r="S6" s="26" t="s">
        <v>80</v>
      </c>
      <c r="T6" s="26" t="s">
        <v>78</v>
      </c>
      <c r="U6" s="27" t="s">
        <v>79</v>
      </c>
      <c r="V6" s="26" t="s">
        <v>80</v>
      </c>
      <c r="W6" s="26" t="s">
        <v>78</v>
      </c>
    </row>
    <row r="7" spans="1:24" s="25" customFormat="1" ht="12.75">
      <c r="A7" s="29">
        <v>1</v>
      </c>
      <c r="B7" s="30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</row>
    <row r="8" spans="1:24" ht="15.75">
      <c r="A8" s="32" t="s">
        <v>13</v>
      </c>
      <c r="B8" s="6" t="s">
        <v>14</v>
      </c>
      <c r="C8" s="33"/>
      <c r="D8" s="33"/>
      <c r="E8" s="6"/>
      <c r="F8" s="33"/>
      <c r="G8" s="33"/>
      <c r="H8" s="6"/>
      <c r="I8" s="33"/>
      <c r="J8" s="33"/>
      <c r="K8" s="6"/>
      <c r="L8" s="33"/>
      <c r="M8" s="33"/>
      <c r="N8" s="6"/>
      <c r="O8" s="33"/>
      <c r="P8" s="33"/>
      <c r="Q8" s="6"/>
      <c r="R8" s="33"/>
      <c r="S8" s="33"/>
      <c r="T8" s="6"/>
      <c r="U8" s="33"/>
      <c r="V8" s="33"/>
      <c r="W8" s="6"/>
    </row>
    <row r="9" spans="1:24" ht="15.75">
      <c r="A9" s="32" t="s">
        <v>15</v>
      </c>
      <c r="B9" s="6" t="s">
        <v>16</v>
      </c>
      <c r="C9" s="34">
        <f t="shared" ref="C9:D11" si="0">F9+I9+L9</f>
        <v>7</v>
      </c>
      <c r="D9" s="34">
        <f t="shared" si="0"/>
        <v>7</v>
      </c>
      <c r="E9" s="35">
        <f>(H9+K9+N9)</f>
        <v>335629.49199999997</v>
      </c>
      <c r="F9" s="36">
        <v>1</v>
      </c>
      <c r="G9" s="36">
        <v>1</v>
      </c>
      <c r="H9" s="37">
        <v>47840.915999999997</v>
      </c>
      <c r="I9" s="38"/>
      <c r="J9" s="38"/>
      <c r="K9" s="39"/>
      <c r="L9" s="34">
        <f t="shared" ref="L9:M11" si="1">O9+R9+U9</f>
        <v>6</v>
      </c>
      <c r="M9" s="34">
        <f t="shared" si="1"/>
        <v>6</v>
      </c>
      <c r="N9" s="35">
        <v>287788.576</v>
      </c>
      <c r="O9" s="36">
        <v>4</v>
      </c>
      <c r="P9" s="36">
        <v>4</v>
      </c>
      <c r="Q9" s="37">
        <v>284162.92</v>
      </c>
      <c r="R9" s="36">
        <v>1</v>
      </c>
      <c r="S9" s="36">
        <v>1</v>
      </c>
      <c r="T9" s="37">
        <v>625.65599999999995</v>
      </c>
      <c r="U9" s="36">
        <v>1</v>
      </c>
      <c r="V9" s="36">
        <v>1</v>
      </c>
      <c r="W9" s="37">
        <v>3000</v>
      </c>
    </row>
    <row r="10" spans="1:24" ht="15.75">
      <c r="A10" s="32" t="s">
        <v>17</v>
      </c>
      <c r="B10" s="6" t="s">
        <v>18</v>
      </c>
      <c r="C10" s="40">
        <f t="shared" si="0"/>
        <v>16</v>
      </c>
      <c r="D10" s="40">
        <f t="shared" si="0"/>
        <v>16</v>
      </c>
      <c r="E10" s="35">
        <f t="shared" ref="E10:E32" si="2">(H10+K10+N10)</f>
        <v>277093.07899999997</v>
      </c>
      <c r="F10" s="41">
        <v>1</v>
      </c>
      <c r="G10" s="41">
        <v>1</v>
      </c>
      <c r="H10" s="42">
        <v>3200</v>
      </c>
      <c r="I10" s="41">
        <v>1</v>
      </c>
      <c r="J10" s="41">
        <v>1</v>
      </c>
      <c r="K10" s="42">
        <v>3070.056</v>
      </c>
      <c r="L10" s="40">
        <f t="shared" si="1"/>
        <v>14</v>
      </c>
      <c r="M10" s="40">
        <f t="shared" si="1"/>
        <v>14</v>
      </c>
      <c r="N10" s="42">
        <v>270823.02299999999</v>
      </c>
      <c r="O10" s="41">
        <v>5</v>
      </c>
      <c r="P10" s="41">
        <v>5</v>
      </c>
      <c r="Q10" s="42">
        <v>202239.826</v>
      </c>
      <c r="R10" s="41">
        <v>6</v>
      </c>
      <c r="S10" s="41">
        <v>6</v>
      </c>
      <c r="T10" s="42">
        <v>17583.197</v>
      </c>
      <c r="U10" s="41">
        <v>3</v>
      </c>
      <c r="V10" s="41">
        <v>3</v>
      </c>
      <c r="W10" s="42">
        <v>51000</v>
      </c>
    </row>
    <row r="11" spans="1:24" ht="15.75">
      <c r="A11" s="32" t="s">
        <v>19</v>
      </c>
      <c r="B11" s="6" t="s">
        <v>20</v>
      </c>
      <c r="C11" s="43">
        <f t="shared" si="0"/>
        <v>15</v>
      </c>
      <c r="D11" s="43">
        <f t="shared" si="0"/>
        <v>13</v>
      </c>
      <c r="E11" s="35">
        <f t="shared" si="2"/>
        <v>362747.22859000001</v>
      </c>
      <c r="F11" s="44">
        <v>1</v>
      </c>
      <c r="G11" s="44">
        <v>0</v>
      </c>
      <c r="H11" s="45">
        <v>0</v>
      </c>
      <c r="I11" s="44">
        <v>1</v>
      </c>
      <c r="J11" s="44">
        <v>1</v>
      </c>
      <c r="K11" s="45">
        <v>1000</v>
      </c>
      <c r="L11" s="44">
        <f t="shared" si="1"/>
        <v>13</v>
      </c>
      <c r="M11" s="44">
        <f t="shared" si="1"/>
        <v>12</v>
      </c>
      <c r="N11" s="45">
        <v>361747.22859000001</v>
      </c>
      <c r="O11" s="46">
        <v>8</v>
      </c>
      <c r="P11" s="46">
        <v>7</v>
      </c>
      <c r="Q11" s="45">
        <v>172781.42859</v>
      </c>
      <c r="R11" s="46">
        <v>1</v>
      </c>
      <c r="S11" s="46">
        <v>1</v>
      </c>
      <c r="T11" s="45">
        <v>60000</v>
      </c>
      <c r="U11" s="44">
        <v>4</v>
      </c>
      <c r="V11" s="44">
        <v>4</v>
      </c>
      <c r="W11" s="45">
        <v>128965.8</v>
      </c>
    </row>
    <row r="12" spans="1:24" ht="15.75">
      <c r="A12" s="32" t="s">
        <v>21</v>
      </c>
      <c r="B12" s="6" t="s">
        <v>22</v>
      </c>
      <c r="C12" s="47">
        <v>5</v>
      </c>
      <c r="D12" s="47">
        <v>3</v>
      </c>
      <c r="E12" s="35">
        <f t="shared" si="2"/>
        <v>146864</v>
      </c>
      <c r="F12" s="48"/>
      <c r="G12" s="48"/>
      <c r="H12" s="49"/>
      <c r="I12" s="48"/>
      <c r="J12" s="48"/>
      <c r="K12" s="49"/>
      <c r="L12" s="48">
        <v>5</v>
      </c>
      <c r="M12" s="48">
        <v>3</v>
      </c>
      <c r="N12" s="50">
        <v>146864</v>
      </c>
      <c r="O12" s="48">
        <v>4</v>
      </c>
      <c r="P12" s="48">
        <v>2</v>
      </c>
      <c r="Q12" s="50">
        <v>116648</v>
      </c>
      <c r="R12" s="48">
        <v>1</v>
      </c>
      <c r="S12" s="48">
        <v>1</v>
      </c>
      <c r="T12" s="50">
        <v>30216</v>
      </c>
      <c r="U12" s="48"/>
      <c r="V12" s="48"/>
      <c r="W12" s="49"/>
    </row>
    <row r="13" spans="1:24" ht="15.75">
      <c r="A13" s="32" t="s">
        <v>23</v>
      </c>
      <c r="B13" s="51" t="s">
        <v>24</v>
      </c>
      <c r="C13" s="52">
        <f t="shared" ref="C13:D15" si="3">F13+I13+L13</f>
        <v>14</v>
      </c>
      <c r="D13" s="52">
        <f t="shared" si="3"/>
        <v>14</v>
      </c>
      <c r="E13" s="35">
        <f t="shared" si="2"/>
        <v>126311.633</v>
      </c>
      <c r="F13" s="52">
        <v>1</v>
      </c>
      <c r="G13" s="52">
        <v>1</v>
      </c>
      <c r="H13" s="53">
        <v>9650.1</v>
      </c>
      <c r="I13" s="54"/>
      <c r="J13" s="54"/>
      <c r="K13" s="53"/>
      <c r="L13" s="52">
        <f t="shared" ref="L13:M15" si="4">O13+R13+U13</f>
        <v>13</v>
      </c>
      <c r="M13" s="52">
        <f t="shared" si="4"/>
        <v>13</v>
      </c>
      <c r="N13" s="53">
        <v>116661.533</v>
      </c>
      <c r="O13" s="55">
        <v>5</v>
      </c>
      <c r="P13" s="55">
        <v>5</v>
      </c>
      <c r="Q13" s="53">
        <v>48208</v>
      </c>
      <c r="R13" s="52">
        <v>3</v>
      </c>
      <c r="S13" s="52">
        <v>3</v>
      </c>
      <c r="T13" s="53">
        <v>26377.82</v>
      </c>
      <c r="U13" s="52">
        <v>5</v>
      </c>
      <c r="V13" s="52">
        <v>5</v>
      </c>
      <c r="W13" s="53">
        <v>42075.713000000003</v>
      </c>
    </row>
    <row r="14" spans="1:24" ht="15.75">
      <c r="A14" s="32" t="s">
        <v>25</v>
      </c>
      <c r="B14" s="6" t="s">
        <v>26</v>
      </c>
      <c r="C14" s="43">
        <f t="shared" si="3"/>
        <v>2</v>
      </c>
      <c r="D14" s="43">
        <f t="shared" si="3"/>
        <v>1</v>
      </c>
      <c r="E14" s="35">
        <f t="shared" si="2"/>
        <v>30000</v>
      </c>
      <c r="F14" s="56">
        <v>1</v>
      </c>
      <c r="G14" s="56"/>
      <c r="H14" s="57"/>
      <c r="I14" s="56"/>
      <c r="J14" s="56"/>
      <c r="K14" s="57"/>
      <c r="L14" s="56">
        <f t="shared" si="4"/>
        <v>1</v>
      </c>
      <c r="M14" s="56">
        <f t="shared" si="4"/>
        <v>1</v>
      </c>
      <c r="N14" s="57">
        <v>30000</v>
      </c>
      <c r="O14" s="56">
        <v>1</v>
      </c>
      <c r="P14" s="56">
        <v>1</v>
      </c>
      <c r="Q14" s="57">
        <v>30000</v>
      </c>
      <c r="R14" s="56"/>
      <c r="S14" s="56"/>
      <c r="T14" s="57"/>
      <c r="U14" s="56"/>
      <c r="V14" s="56"/>
      <c r="W14" s="57"/>
    </row>
    <row r="15" spans="1:24" ht="15.75">
      <c r="A15" s="32" t="s">
        <v>27</v>
      </c>
      <c r="B15" s="6" t="s">
        <v>28</v>
      </c>
      <c r="C15" s="43">
        <f t="shared" si="3"/>
        <v>2</v>
      </c>
      <c r="D15" s="43">
        <f t="shared" si="3"/>
        <v>1</v>
      </c>
      <c r="E15" s="35">
        <f t="shared" si="2"/>
        <v>184600</v>
      </c>
      <c r="F15" s="58"/>
      <c r="G15" s="58"/>
      <c r="H15" s="57"/>
      <c r="I15" s="58"/>
      <c r="J15" s="58"/>
      <c r="K15" s="57"/>
      <c r="L15" s="43">
        <f>O15+R15+U15</f>
        <v>2</v>
      </c>
      <c r="M15" s="43">
        <f t="shared" si="4"/>
        <v>1</v>
      </c>
      <c r="N15" s="57">
        <v>184600</v>
      </c>
      <c r="O15" s="59">
        <v>2</v>
      </c>
      <c r="P15" s="59">
        <v>1</v>
      </c>
      <c r="Q15" s="57">
        <v>184600</v>
      </c>
      <c r="R15" s="59"/>
      <c r="S15" s="59"/>
      <c r="T15" s="57"/>
      <c r="U15" s="58"/>
      <c r="V15" s="58"/>
      <c r="W15" s="57"/>
    </row>
    <row r="16" spans="1:24" ht="15.75">
      <c r="A16" s="32" t="s">
        <v>29</v>
      </c>
      <c r="B16" s="6" t="s">
        <v>30</v>
      </c>
      <c r="C16" s="33"/>
      <c r="D16" s="33"/>
      <c r="E16" s="35"/>
      <c r="F16" s="33"/>
      <c r="G16" s="33"/>
      <c r="H16" s="57"/>
      <c r="I16" s="33"/>
      <c r="J16" s="33"/>
      <c r="K16" s="57"/>
      <c r="L16" s="33"/>
      <c r="M16" s="33"/>
      <c r="N16" s="57"/>
      <c r="O16" s="33"/>
      <c r="P16" s="33"/>
      <c r="Q16" s="57"/>
      <c r="R16" s="33"/>
      <c r="S16" s="33"/>
      <c r="T16" s="57"/>
      <c r="U16" s="33"/>
      <c r="V16" s="33"/>
      <c r="W16" s="57"/>
    </row>
    <row r="17" spans="1:23" ht="15.75">
      <c r="A17" s="32" t="s">
        <v>31</v>
      </c>
      <c r="B17" s="6" t="s">
        <v>32</v>
      </c>
      <c r="C17" s="59">
        <f>F17+I17+L17</f>
        <v>2</v>
      </c>
      <c r="D17" s="59">
        <f>G17+J17+M17</f>
        <v>2</v>
      </c>
      <c r="E17" s="35">
        <f t="shared" si="2"/>
        <v>4744.4960000000001</v>
      </c>
      <c r="F17" s="58"/>
      <c r="G17" s="58"/>
      <c r="H17" s="57"/>
      <c r="I17" s="59">
        <v>1</v>
      </c>
      <c r="J17" s="59">
        <v>1</v>
      </c>
      <c r="K17" s="57">
        <v>2063.6959999999999</v>
      </c>
      <c r="L17" s="43">
        <f>O17+R17+U17</f>
        <v>1</v>
      </c>
      <c r="M17" s="59">
        <v>1</v>
      </c>
      <c r="N17" s="57">
        <v>2680.8</v>
      </c>
      <c r="O17" s="59"/>
      <c r="P17" s="59"/>
      <c r="Q17" s="57"/>
      <c r="R17" s="56">
        <v>1</v>
      </c>
      <c r="S17" s="56">
        <v>1</v>
      </c>
      <c r="T17" s="57">
        <v>2680.8</v>
      </c>
      <c r="U17" s="56"/>
      <c r="V17" s="56"/>
      <c r="W17" s="57"/>
    </row>
    <row r="18" spans="1:23" ht="15.75">
      <c r="A18" s="32" t="s">
        <v>33</v>
      </c>
      <c r="B18" s="6" t="s">
        <v>34</v>
      </c>
      <c r="C18" s="52">
        <f>F18+I18+L18</f>
        <v>1</v>
      </c>
      <c r="D18" s="52">
        <f>G18+J18+M18</f>
        <v>1</v>
      </c>
      <c r="E18" s="35">
        <f t="shared" si="2"/>
        <v>10</v>
      </c>
      <c r="F18" s="60"/>
      <c r="G18" s="60"/>
      <c r="H18" s="53"/>
      <c r="I18" s="60"/>
      <c r="J18" s="60"/>
      <c r="K18" s="53"/>
      <c r="L18" s="61">
        <f>O18+R18+U18</f>
        <v>1</v>
      </c>
      <c r="M18" s="61">
        <f>P18+S18+V18</f>
        <v>1</v>
      </c>
      <c r="N18" s="53">
        <v>10</v>
      </c>
      <c r="O18" s="60">
        <v>1</v>
      </c>
      <c r="P18" s="60">
        <v>1</v>
      </c>
      <c r="Q18" s="53">
        <v>10</v>
      </c>
      <c r="R18" s="60"/>
      <c r="S18" s="60"/>
      <c r="T18" s="53"/>
      <c r="U18" s="60"/>
      <c r="V18" s="60"/>
      <c r="W18" s="53"/>
    </row>
    <row r="19" spans="1:23" ht="15.75">
      <c r="A19" s="32" t="s">
        <v>35</v>
      </c>
      <c r="B19" s="6" t="s">
        <v>36</v>
      </c>
      <c r="C19" s="33"/>
      <c r="D19" s="33"/>
      <c r="E19" s="35"/>
      <c r="F19" s="33"/>
      <c r="G19" s="33"/>
      <c r="H19" s="57"/>
      <c r="I19" s="33"/>
      <c r="J19" s="33"/>
      <c r="K19" s="57"/>
      <c r="L19" s="33"/>
      <c r="M19" s="33"/>
      <c r="N19" s="57"/>
      <c r="O19" s="33"/>
      <c r="P19" s="33"/>
      <c r="Q19" s="57"/>
      <c r="R19" s="33"/>
      <c r="S19" s="33"/>
      <c r="T19" s="57"/>
      <c r="U19" s="33"/>
      <c r="V19" s="33"/>
      <c r="W19" s="57"/>
    </row>
    <row r="20" spans="1:23" ht="15.75">
      <c r="A20" s="32" t="s">
        <v>37</v>
      </c>
      <c r="B20" s="6" t="s">
        <v>38</v>
      </c>
      <c r="C20" s="43">
        <v>4</v>
      </c>
      <c r="D20" s="43">
        <v>4</v>
      </c>
      <c r="E20" s="35">
        <f t="shared" si="2"/>
        <v>10301</v>
      </c>
      <c r="F20" s="56">
        <v>1</v>
      </c>
      <c r="G20" s="56">
        <v>1</v>
      </c>
      <c r="H20" s="57"/>
      <c r="I20" s="59">
        <v>1</v>
      </c>
      <c r="J20" s="59">
        <v>1</v>
      </c>
      <c r="K20" s="57">
        <v>6000</v>
      </c>
      <c r="L20" s="43">
        <v>2</v>
      </c>
      <c r="M20" s="43">
        <v>2</v>
      </c>
      <c r="N20" s="57">
        <v>4301</v>
      </c>
      <c r="O20" s="56">
        <v>1</v>
      </c>
      <c r="P20" s="56">
        <v>1</v>
      </c>
      <c r="Q20" s="57">
        <v>1</v>
      </c>
      <c r="R20" s="56">
        <v>1</v>
      </c>
      <c r="S20" s="56">
        <v>1</v>
      </c>
      <c r="T20" s="57">
        <v>4300</v>
      </c>
      <c r="U20" s="56"/>
      <c r="V20" s="56"/>
      <c r="W20" s="57"/>
    </row>
    <row r="21" spans="1:23" ht="15.75">
      <c r="A21" s="32" t="s">
        <v>39</v>
      </c>
      <c r="B21" s="6" t="s">
        <v>40</v>
      </c>
      <c r="C21" s="33"/>
      <c r="D21" s="33"/>
      <c r="E21" s="35"/>
      <c r="F21" s="33"/>
      <c r="G21" s="33"/>
      <c r="H21" s="57"/>
      <c r="I21" s="33"/>
      <c r="J21" s="33"/>
      <c r="K21" s="57"/>
      <c r="L21" s="33"/>
      <c r="M21" s="33"/>
      <c r="N21" s="57"/>
      <c r="O21" s="33"/>
      <c r="P21" s="33"/>
      <c r="Q21" s="57"/>
      <c r="R21" s="33"/>
      <c r="S21" s="33"/>
      <c r="T21" s="57"/>
      <c r="U21" s="33"/>
      <c r="V21" s="33"/>
      <c r="W21" s="57"/>
    </row>
    <row r="22" spans="1:23" ht="15.75">
      <c r="A22" s="32" t="s">
        <v>41</v>
      </c>
      <c r="B22" s="6" t="s">
        <v>42</v>
      </c>
      <c r="C22" s="59">
        <v>1</v>
      </c>
      <c r="D22" s="59">
        <v>1</v>
      </c>
      <c r="E22" s="35">
        <f t="shared" si="2"/>
        <v>70000</v>
      </c>
      <c r="F22" s="58"/>
      <c r="G22" s="58"/>
      <c r="H22" s="57"/>
      <c r="I22" s="58"/>
      <c r="J22" s="58"/>
      <c r="K22" s="57"/>
      <c r="L22" s="59">
        <v>1</v>
      </c>
      <c r="M22" s="59">
        <v>1</v>
      </c>
      <c r="N22" s="57">
        <v>70000</v>
      </c>
      <c r="O22" s="59">
        <v>1</v>
      </c>
      <c r="P22" s="59">
        <v>1</v>
      </c>
      <c r="Q22" s="57">
        <v>70000</v>
      </c>
      <c r="R22" s="59"/>
      <c r="S22" s="59"/>
      <c r="T22" s="57"/>
      <c r="U22" s="58"/>
      <c r="V22" s="58"/>
      <c r="W22" s="57"/>
    </row>
    <row r="23" spans="1:23" ht="15.75">
      <c r="A23" s="32" t="s">
        <v>43</v>
      </c>
      <c r="B23" s="6" t="s">
        <v>44</v>
      </c>
      <c r="C23" s="43">
        <v>3</v>
      </c>
      <c r="D23" s="43">
        <v>3</v>
      </c>
      <c r="E23" s="35">
        <f t="shared" si="2"/>
        <v>708518.61499999999</v>
      </c>
      <c r="F23" s="59">
        <v>1</v>
      </c>
      <c r="G23" s="59">
        <v>1</v>
      </c>
      <c r="H23" s="57">
        <v>625276</v>
      </c>
      <c r="I23" s="59"/>
      <c r="J23" s="59"/>
      <c r="K23" s="57"/>
      <c r="L23" s="43">
        <v>2</v>
      </c>
      <c r="M23" s="43">
        <v>2</v>
      </c>
      <c r="N23" s="57">
        <v>83242.615000000005</v>
      </c>
      <c r="O23" s="59">
        <v>2</v>
      </c>
      <c r="P23" s="59">
        <v>2</v>
      </c>
      <c r="Q23" s="57">
        <v>83242.615000000005</v>
      </c>
      <c r="R23" s="59"/>
      <c r="S23" s="59"/>
      <c r="T23" s="57"/>
      <c r="U23" s="58"/>
      <c r="V23" s="58"/>
      <c r="W23" s="57"/>
    </row>
    <row r="24" spans="1:23" ht="15.75">
      <c r="A24" s="32" t="s">
        <v>45</v>
      </c>
      <c r="B24" s="6" t="s">
        <v>46</v>
      </c>
      <c r="C24" s="33"/>
      <c r="D24" s="33"/>
      <c r="E24" s="35"/>
      <c r="F24" s="33"/>
      <c r="G24" s="33"/>
      <c r="H24" s="57"/>
      <c r="I24" s="33"/>
      <c r="J24" s="33"/>
      <c r="K24" s="57"/>
      <c r="L24" s="33"/>
      <c r="M24" s="33"/>
      <c r="N24" s="57"/>
      <c r="O24" s="33"/>
      <c r="P24" s="33"/>
      <c r="Q24" s="57"/>
      <c r="R24" s="33"/>
      <c r="S24" s="33"/>
      <c r="T24" s="57"/>
      <c r="U24" s="33"/>
      <c r="V24" s="33"/>
      <c r="W24" s="57"/>
    </row>
    <row r="25" spans="1:23" ht="15.75">
      <c r="A25" s="32" t="s">
        <v>47</v>
      </c>
      <c r="B25" s="6" t="s">
        <v>48</v>
      </c>
      <c r="C25" s="62">
        <f t="shared" ref="C25:D28" si="5">F25+I25+L25</f>
        <v>8</v>
      </c>
      <c r="D25" s="62">
        <f t="shared" si="5"/>
        <v>8</v>
      </c>
      <c r="E25" s="35">
        <f t="shared" si="2"/>
        <v>136934.57</v>
      </c>
      <c r="F25" s="63">
        <v>1</v>
      </c>
      <c r="G25" s="63">
        <v>1</v>
      </c>
      <c r="H25" s="64">
        <v>55000</v>
      </c>
      <c r="I25" s="65"/>
      <c r="J25" s="65"/>
      <c r="K25" s="64"/>
      <c r="L25" s="62">
        <f t="shared" ref="L25:M28" si="6">O25+R25+U25</f>
        <v>7</v>
      </c>
      <c r="M25" s="62">
        <f t="shared" si="6"/>
        <v>7</v>
      </c>
      <c r="N25" s="64">
        <v>81934.570000000007</v>
      </c>
      <c r="O25" s="63">
        <v>2</v>
      </c>
      <c r="P25" s="63">
        <v>2</v>
      </c>
      <c r="Q25" s="64">
        <v>52954.57</v>
      </c>
      <c r="R25" s="63">
        <v>2</v>
      </c>
      <c r="S25" s="63">
        <v>2</v>
      </c>
      <c r="T25" s="64">
        <v>980</v>
      </c>
      <c r="U25" s="63">
        <v>3</v>
      </c>
      <c r="V25" s="63">
        <v>3</v>
      </c>
      <c r="W25" s="64">
        <v>28000</v>
      </c>
    </row>
    <row r="26" spans="1:23" ht="15.75">
      <c r="A26" s="32" t="s">
        <v>49</v>
      </c>
      <c r="B26" s="6" t="s">
        <v>50</v>
      </c>
      <c r="C26" s="66">
        <f t="shared" si="5"/>
        <v>2</v>
      </c>
      <c r="D26" s="66">
        <f t="shared" si="5"/>
        <v>2</v>
      </c>
      <c r="E26" s="35">
        <f t="shared" si="2"/>
        <v>172000</v>
      </c>
      <c r="F26" s="67"/>
      <c r="G26" s="67"/>
      <c r="H26" s="68"/>
      <c r="I26" s="69"/>
      <c r="J26" s="69"/>
      <c r="K26" s="68"/>
      <c r="L26" s="66">
        <f t="shared" si="6"/>
        <v>2</v>
      </c>
      <c r="M26" s="66">
        <f t="shared" si="6"/>
        <v>2</v>
      </c>
      <c r="N26" s="68">
        <v>172000</v>
      </c>
      <c r="O26" s="67">
        <v>2</v>
      </c>
      <c r="P26" s="67">
        <v>2</v>
      </c>
      <c r="Q26" s="68">
        <v>172000</v>
      </c>
      <c r="R26" s="67"/>
      <c r="S26" s="67"/>
      <c r="T26" s="68"/>
      <c r="U26" s="69"/>
      <c r="V26" s="67"/>
      <c r="W26" s="68"/>
    </row>
    <row r="27" spans="1:23" ht="15.75">
      <c r="A27" s="32" t="s">
        <v>51</v>
      </c>
      <c r="B27" s="6" t="s">
        <v>52</v>
      </c>
      <c r="C27" s="70">
        <f>F27+I27+L27</f>
        <v>9</v>
      </c>
      <c r="D27" s="70">
        <f>G27+J27+M27</f>
        <v>8</v>
      </c>
      <c r="E27" s="35">
        <f t="shared" si="2"/>
        <v>216992.992</v>
      </c>
      <c r="F27" s="71"/>
      <c r="G27" s="71"/>
      <c r="H27" s="64"/>
      <c r="I27" s="63">
        <v>2</v>
      </c>
      <c r="J27" s="63">
        <v>2</v>
      </c>
      <c r="K27" s="72">
        <v>9200</v>
      </c>
      <c r="L27" s="70">
        <f>O27+R27+U27</f>
        <v>7</v>
      </c>
      <c r="M27" s="70">
        <f>P27+S27+V27</f>
        <v>6</v>
      </c>
      <c r="N27" s="64">
        <v>207792.992</v>
      </c>
      <c r="O27" s="63">
        <v>4</v>
      </c>
      <c r="P27" s="63">
        <v>3</v>
      </c>
      <c r="Q27" s="64">
        <v>158000</v>
      </c>
      <c r="R27" s="63">
        <v>3</v>
      </c>
      <c r="S27" s="63">
        <v>3</v>
      </c>
      <c r="T27" s="72">
        <v>49792.991999999998</v>
      </c>
      <c r="U27" s="73"/>
      <c r="V27" s="73"/>
      <c r="W27" s="64"/>
    </row>
    <row r="28" spans="1:23" ht="15.75">
      <c r="A28" s="32" t="s">
        <v>53</v>
      </c>
      <c r="B28" s="6" t="s">
        <v>54</v>
      </c>
      <c r="C28" s="52">
        <f t="shared" si="5"/>
        <v>1</v>
      </c>
      <c r="D28" s="52">
        <f t="shared" si="5"/>
        <v>1</v>
      </c>
      <c r="E28" s="35">
        <f t="shared" si="2"/>
        <v>10000</v>
      </c>
      <c r="F28" s="74"/>
      <c r="G28" s="74"/>
      <c r="H28" s="53"/>
      <c r="I28" s="74"/>
      <c r="J28" s="74"/>
      <c r="K28" s="53"/>
      <c r="L28" s="61">
        <f t="shared" si="6"/>
        <v>1</v>
      </c>
      <c r="M28" s="61">
        <f t="shared" si="6"/>
        <v>1</v>
      </c>
      <c r="N28" s="53">
        <v>10000</v>
      </c>
      <c r="O28" s="74"/>
      <c r="P28" s="74"/>
      <c r="Q28" s="53"/>
      <c r="R28" s="60">
        <v>1</v>
      </c>
      <c r="S28" s="60">
        <v>1</v>
      </c>
      <c r="T28" s="53">
        <v>10000</v>
      </c>
      <c r="U28" s="74"/>
      <c r="V28" s="74"/>
      <c r="W28" s="53"/>
    </row>
    <row r="29" spans="1:23" ht="15.75">
      <c r="A29" s="32" t="s">
        <v>55</v>
      </c>
      <c r="B29" s="6" t="s">
        <v>56</v>
      </c>
      <c r="C29" s="56">
        <v>3</v>
      </c>
      <c r="D29" s="56">
        <v>2</v>
      </c>
      <c r="E29" s="35">
        <f t="shared" si="2"/>
        <v>8404.7099999999991</v>
      </c>
      <c r="F29" s="33"/>
      <c r="G29" s="33"/>
      <c r="H29" s="57"/>
      <c r="I29" s="33"/>
      <c r="J29" s="33"/>
      <c r="K29" s="57"/>
      <c r="L29" s="56">
        <v>3</v>
      </c>
      <c r="M29" s="56">
        <v>2</v>
      </c>
      <c r="N29" s="68">
        <v>8404.7099999999991</v>
      </c>
      <c r="O29" s="56">
        <v>3</v>
      </c>
      <c r="P29" s="56">
        <v>2</v>
      </c>
      <c r="Q29" s="68">
        <v>8404.7099999999991</v>
      </c>
      <c r="R29" s="33"/>
      <c r="S29" s="33"/>
      <c r="T29" s="57"/>
      <c r="U29" s="33"/>
      <c r="V29" s="33"/>
      <c r="W29" s="57"/>
    </row>
    <row r="30" spans="1:23" ht="15.75">
      <c r="A30" s="32" t="s">
        <v>57</v>
      </c>
      <c r="B30" s="6" t="s">
        <v>58</v>
      </c>
      <c r="C30" s="43">
        <f t="shared" ref="C30:D32" si="7">F30+I30+L30</f>
        <v>14</v>
      </c>
      <c r="D30" s="75">
        <f t="shared" si="7"/>
        <v>14</v>
      </c>
      <c r="E30" s="35">
        <f t="shared" si="2"/>
        <v>212275.09768000001</v>
      </c>
      <c r="F30" s="75"/>
      <c r="G30" s="75"/>
      <c r="H30" s="57"/>
      <c r="I30" s="76">
        <v>2</v>
      </c>
      <c r="J30" s="56">
        <v>2</v>
      </c>
      <c r="K30" s="57">
        <v>6624.32791</v>
      </c>
      <c r="L30" s="75">
        <f t="shared" ref="L30:M32" si="8">O30+R30+U30</f>
        <v>12</v>
      </c>
      <c r="M30" s="43">
        <f t="shared" si="8"/>
        <v>12</v>
      </c>
      <c r="N30" s="57">
        <v>205650.76977000001</v>
      </c>
      <c r="O30" s="56">
        <v>7</v>
      </c>
      <c r="P30" s="56">
        <v>7</v>
      </c>
      <c r="Q30" s="57">
        <v>153599.38115</v>
      </c>
      <c r="R30" s="56">
        <v>2</v>
      </c>
      <c r="S30" s="56">
        <v>2</v>
      </c>
      <c r="T30" s="57">
        <v>5090</v>
      </c>
      <c r="U30" s="56">
        <v>3</v>
      </c>
      <c r="V30" s="56">
        <v>3</v>
      </c>
      <c r="W30" s="57">
        <v>46961.388619999998</v>
      </c>
    </row>
    <row r="31" spans="1:23" ht="15.75">
      <c r="A31" s="32" t="s">
        <v>59</v>
      </c>
      <c r="B31" s="6" t="s">
        <v>60</v>
      </c>
      <c r="C31" s="47">
        <f t="shared" si="7"/>
        <v>2</v>
      </c>
      <c r="D31" s="47"/>
      <c r="E31" s="35"/>
      <c r="F31" s="47">
        <v>1</v>
      </c>
      <c r="G31" s="47"/>
      <c r="H31" s="77"/>
      <c r="I31" s="47"/>
      <c r="J31" s="47"/>
      <c r="K31" s="77"/>
      <c r="L31" s="47">
        <f t="shared" si="8"/>
        <v>1</v>
      </c>
      <c r="M31" s="47">
        <f t="shared" si="8"/>
        <v>1</v>
      </c>
      <c r="N31" s="77"/>
      <c r="O31" s="47">
        <v>1</v>
      </c>
      <c r="P31" s="47">
        <v>1</v>
      </c>
      <c r="Q31" s="77"/>
      <c r="R31" s="47"/>
      <c r="S31" s="47"/>
      <c r="T31" s="77"/>
      <c r="U31" s="47"/>
      <c r="V31" s="47"/>
      <c r="W31" s="77"/>
    </row>
    <row r="32" spans="1:23" ht="15.75">
      <c r="A32" s="32" t="s">
        <v>61</v>
      </c>
      <c r="B32" s="6" t="s">
        <v>62</v>
      </c>
      <c r="C32" s="52">
        <f t="shared" si="7"/>
        <v>4</v>
      </c>
      <c r="D32" s="52">
        <f t="shared" si="7"/>
        <v>4</v>
      </c>
      <c r="E32" s="35">
        <f t="shared" si="2"/>
        <v>16019</v>
      </c>
      <c r="F32" s="52"/>
      <c r="G32" s="52"/>
      <c r="H32" s="53"/>
      <c r="I32" s="52"/>
      <c r="J32" s="52"/>
      <c r="K32" s="78"/>
      <c r="L32" s="52">
        <f t="shared" si="8"/>
        <v>4</v>
      </c>
      <c r="M32" s="52">
        <f t="shared" si="8"/>
        <v>4</v>
      </c>
      <c r="N32" s="53">
        <v>16019</v>
      </c>
      <c r="O32" s="52">
        <v>3</v>
      </c>
      <c r="P32" s="52">
        <v>3</v>
      </c>
      <c r="Q32" s="53">
        <v>2239</v>
      </c>
      <c r="R32" s="52"/>
      <c r="S32" s="52"/>
      <c r="T32" s="78"/>
      <c r="U32" s="52">
        <v>1</v>
      </c>
      <c r="V32" s="52">
        <v>1</v>
      </c>
      <c r="W32" s="53">
        <v>13780</v>
      </c>
    </row>
    <row r="33" spans="1:23" ht="15.75">
      <c r="A33" s="32" t="s">
        <v>63</v>
      </c>
      <c r="B33" s="6" t="s">
        <v>64</v>
      </c>
      <c r="C33" s="33"/>
      <c r="D33" s="33"/>
      <c r="E33" s="6"/>
      <c r="F33" s="33"/>
      <c r="G33" s="33"/>
      <c r="H33" s="6"/>
      <c r="I33" s="33"/>
      <c r="J33" s="33"/>
      <c r="K33" s="6"/>
      <c r="L33" s="33"/>
      <c r="M33" s="33"/>
      <c r="N33" s="6"/>
      <c r="O33" s="33"/>
      <c r="P33" s="33"/>
      <c r="Q33" s="6"/>
      <c r="R33" s="33"/>
      <c r="S33" s="33"/>
      <c r="T33" s="6"/>
      <c r="U33" s="33"/>
      <c r="V33" s="33"/>
      <c r="W33" s="6"/>
    </row>
    <row r="34" spans="1:23" ht="15.75">
      <c r="A34" s="32" t="s">
        <v>65</v>
      </c>
      <c r="B34" s="6" t="s">
        <v>66</v>
      </c>
      <c r="C34" s="33"/>
      <c r="D34" s="33"/>
      <c r="E34" s="6"/>
      <c r="F34" s="33"/>
      <c r="G34" s="33"/>
      <c r="H34" s="6"/>
      <c r="I34" s="33"/>
      <c r="J34" s="33"/>
      <c r="K34" s="6"/>
      <c r="L34" s="33"/>
      <c r="M34" s="33"/>
      <c r="N34" s="6"/>
      <c r="O34" s="33"/>
      <c r="P34" s="33"/>
      <c r="Q34" s="6"/>
      <c r="R34" s="33"/>
      <c r="S34" s="33"/>
      <c r="T34" s="6"/>
      <c r="U34" s="33"/>
      <c r="V34" s="33"/>
      <c r="W34" s="6"/>
    </row>
    <row r="35" spans="1:23" ht="15.75">
      <c r="A35" s="130" t="s">
        <v>84</v>
      </c>
      <c r="B35" s="131"/>
      <c r="C35" s="56">
        <f>SUM(C8:C34)</f>
        <v>115</v>
      </c>
      <c r="D35" s="56">
        <f t="shared" ref="D35:V35" si="9">SUM(D8:D34)</f>
        <v>105</v>
      </c>
      <c r="E35" s="57">
        <f>SUM(E9:E32)</f>
        <v>3029445.9132699999</v>
      </c>
      <c r="F35" s="56">
        <f t="shared" si="9"/>
        <v>9</v>
      </c>
      <c r="G35" s="56">
        <f t="shared" si="9"/>
        <v>6</v>
      </c>
      <c r="H35" s="57">
        <f>SUM(H9:H32)</f>
        <v>740967.01599999995</v>
      </c>
      <c r="I35" s="56">
        <f t="shared" si="9"/>
        <v>8</v>
      </c>
      <c r="J35" s="56">
        <f t="shared" si="9"/>
        <v>8</v>
      </c>
      <c r="K35" s="57">
        <f>SUM(K9:K32)</f>
        <v>27958.07991</v>
      </c>
      <c r="L35" s="56">
        <f t="shared" si="9"/>
        <v>98</v>
      </c>
      <c r="M35" s="56">
        <f t="shared" si="9"/>
        <v>92</v>
      </c>
      <c r="N35" s="57">
        <f>SUM(N9:N34)</f>
        <v>2260520.8173600002</v>
      </c>
      <c r="O35" s="56">
        <f t="shared" si="9"/>
        <v>56</v>
      </c>
      <c r="P35" s="56">
        <f t="shared" si="9"/>
        <v>50</v>
      </c>
      <c r="Q35" s="57">
        <f>SUM(Q9:Q34)</f>
        <v>1739091.45074</v>
      </c>
      <c r="R35" s="56">
        <f t="shared" si="9"/>
        <v>22</v>
      </c>
      <c r="S35" s="56">
        <f t="shared" si="9"/>
        <v>22</v>
      </c>
      <c r="T35" s="57">
        <f>SUM(T9:T33)</f>
        <v>207646.465</v>
      </c>
      <c r="U35" s="56">
        <f t="shared" si="9"/>
        <v>20</v>
      </c>
      <c r="V35" s="56">
        <f t="shared" si="9"/>
        <v>20</v>
      </c>
      <c r="W35" s="57">
        <f>SUM(W9:W33)</f>
        <v>313782.90161999996</v>
      </c>
    </row>
    <row r="40" spans="1:23">
      <c r="E40" s="79"/>
    </row>
  </sheetData>
  <mergeCells count="24">
    <mergeCell ref="A35:B35"/>
    <mergeCell ref="O4:W4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1:X1"/>
    <mergeCell ref="A2:W2"/>
    <mergeCell ref="A4:A6"/>
    <mergeCell ref="B4:B6"/>
    <mergeCell ref="C4:C6"/>
    <mergeCell ref="D4:D6"/>
    <mergeCell ref="E4:E6"/>
    <mergeCell ref="F4:H4"/>
    <mergeCell ref="I4:K4"/>
    <mergeCell ref="L4:N4"/>
    <mergeCell ref="O5:Q5"/>
    <mergeCell ref="R5:T5"/>
    <mergeCell ref="U5:W5"/>
  </mergeCells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ZVED_BOR_%</vt:lpstr>
      <vt:lpstr>zved_reg</vt:lpstr>
      <vt:lpstr>'ZVED_BOR_%'!Область_печати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2800-SutkovaY</dc:creator>
  <cp:lastModifiedBy>2800-SutkovaY</cp:lastModifiedBy>
  <dcterms:created xsi:type="dcterms:W3CDTF">2022-12-20T11:27:36Z</dcterms:created>
  <dcterms:modified xsi:type="dcterms:W3CDTF">2023-01-06T13:09:07Z</dcterms:modified>
</cp:coreProperties>
</file>