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Додаток!$A$1:$BN$36</definedName>
  </definedNames>
  <calcPr calcId="125725"/>
</workbook>
</file>

<file path=xl/calcChain.xml><?xml version="1.0" encoding="utf-8"?>
<calcChain xmlns="http://schemas.openxmlformats.org/spreadsheetml/2006/main">
  <c r="C27" i="1"/>
  <c r="BH34"/>
  <c r="C30"/>
  <c r="BK34"/>
  <c r="C16"/>
  <c r="BL7"/>
  <c r="BI7"/>
  <c r="BF7"/>
  <c r="BC7"/>
  <c r="BE34"/>
  <c r="C31"/>
  <c r="AV34"/>
  <c r="AY34"/>
  <c r="C20"/>
  <c r="AW7"/>
  <c r="AT7"/>
  <c r="C10"/>
  <c r="C11"/>
  <c r="C12"/>
  <c r="C13"/>
  <c r="C14"/>
  <c r="C15"/>
  <c r="C17"/>
  <c r="C18"/>
  <c r="C19"/>
  <c r="C21"/>
  <c r="C22"/>
  <c r="C23"/>
  <c r="C24"/>
  <c r="C25"/>
  <c r="C26"/>
  <c r="C28"/>
  <c r="C29"/>
  <c r="C32"/>
  <c r="C33"/>
  <c r="C9"/>
  <c r="AQ34"/>
  <c r="AR34"/>
  <c r="AS34"/>
  <c r="AZ34"/>
  <c r="BA34"/>
  <c r="BB34"/>
  <c r="AH34"/>
  <c r="AI34"/>
  <c r="AJ34"/>
  <c r="AD34"/>
  <c r="AE34"/>
  <c r="AF34"/>
  <c r="AG34"/>
  <c r="P34"/>
  <c r="Q34"/>
  <c r="R34"/>
  <c r="BN34"/>
  <c r="BM34"/>
  <c r="BL34"/>
  <c r="AP34"/>
  <c r="AO34"/>
  <c r="AN34"/>
  <c r="AK34"/>
  <c r="AL34"/>
  <c r="AM34"/>
  <c r="X34"/>
  <c r="AB7"/>
  <c r="Y7"/>
  <c r="V7"/>
  <c r="S7"/>
  <c r="M7"/>
  <c r="AQ7" s="1"/>
  <c r="J7"/>
  <c r="AH7" s="1"/>
  <c r="G7"/>
  <c r="P7" s="1"/>
  <c r="AZ7" s="1"/>
  <c r="L34"/>
  <c r="Z34"/>
  <c r="AA34"/>
  <c r="AB34"/>
  <c r="AC34"/>
  <c r="Y34"/>
  <c r="M34"/>
  <c r="K34"/>
  <c r="J34"/>
  <c r="O34"/>
  <c r="F34"/>
  <c r="E34"/>
  <c r="D34"/>
  <c r="T34"/>
  <c r="U34"/>
  <c r="G34"/>
  <c r="H34"/>
  <c r="I34"/>
  <c r="S34"/>
  <c r="V34"/>
  <c r="W34"/>
  <c r="AN7"/>
  <c r="AE7"/>
  <c r="C34" l="1"/>
  <c r="AK7"/>
</calcChain>
</file>

<file path=xl/sharedStrings.xml><?xml version="1.0" encoding="utf-8"?>
<sst xmlns="http://schemas.openxmlformats.org/spreadsheetml/2006/main" count="122" uniqueCount="59">
  <si>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</si>
  <si>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</si>
  <si>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</si>
  <si>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</si>
  <si>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</si>
  <si>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</si>
  <si>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 xml:space="preserve"> щодо  використання місцевими бюджетами субвенцій, отриманих з державного бюджету</t>
  </si>
  <si>
    <t>касові видатки (оперативні дані)</t>
  </si>
  <si>
    <t>Всього касові видатки 
(оперативні дані)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</si>
  <si>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проекту"Поліпшення охорони здоров`я на службі у людей"  *</t>
  </si>
  <si>
    <t>тис.грн.</t>
  </si>
  <si>
    <t xml:space="preserve"> освітня субвенція  *                                                    </t>
  </si>
  <si>
    <t>* касові видатки за рахунок залишку, що склався на 01.01.2021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</si>
  <si>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</si>
  <si>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</si>
  <si>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</si>
  <si>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</si>
  <si>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</si>
  <si>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</si>
  <si>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</si>
  <si>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</si>
  <si>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</si>
  <si>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</si>
  <si>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</si>
  <si>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</si>
  <si>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</si>
  <si>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</si>
  <si>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</si>
  <si>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</si>
  <si>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</si>
  <si>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</si>
  <si>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</si>
  <si>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</si>
  <si>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</si>
  <si>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</si>
  <si>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</si>
  <si>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</si>
  <si>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r>
      <t xml:space="preserve">Зведений бюджет Закарпатсьої </t>
    </r>
    <r>
      <rPr>
        <i/>
        <sz val="15"/>
        <rFont val="Times New Roman"/>
        <family val="1"/>
        <charset val="204"/>
      </rPr>
      <t>області</t>
    </r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</si>
  <si>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</si>
  <si>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</si>
  <si>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</si>
  <si>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 для реалізації проектів в рамках Надзвичайної кредитної програми для відновлення України 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</si>
  <si>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</si>
  <si>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 xml:space="preserve"> міському бюджету міста Жовтих Вод на виконання заходів щодо радіаційного та соціального захисту населення міста Жовтих Вод</t>
  </si>
  <si>
    <t xml:space="preserve"> міському бюджету міста Дніпра на завершення будівництва метрополітену у м. Дніпрі</t>
  </si>
  <si>
    <t xml:space="preserve"> обласному бюджету Івано-Франківської області на забезпечення централізованою подачею кисню ліжкового фонду закладів охорони зд`оров’я, які надають стаціонарну медичну допомогу пацієнтам з гострою респіраторною хворобою COVID-19, спричиненою коронавірусом SARS-CoV-2</t>
  </si>
  <si>
    <t xml:space="preserve"> міському бюджету міста Харкова на подовження третьої лінії метрополітену у м. Харкові</t>
  </si>
  <si>
    <t xml:space="preserve"> на здійснення заходів щодо соціально-економічного розвитку окремих територій  *</t>
  </si>
  <si>
    <t>обласному бюджету Дніпропетровської області на реконструкцію спортивного комплексу «Металург» комунального позашкільного навчального закладу «Дитячо-юнацька спортивна школа № 1» Криворізької міської ради  *</t>
  </si>
  <si>
    <t xml:space="preserve"> на реалізацію заходів, спрямованих на розвиток системи охорони здоров'я у сільській місцевості   *</t>
  </si>
  <si>
    <t>обласному бюджету Херсонської області на будівництво шляхопроводу по просп. Адмірала Сенявіна - вул. Залаегерсег у м. Херсоні *</t>
  </si>
  <si>
    <t>бюджету Тернопільської міської об'єднаної територіальної громади на реконструкцію шляхопроводу через залізничну колію на вул. Об'їзна в районі вул. Гайової в м. Тернополі *</t>
  </si>
  <si>
    <t xml:space="preserve">станом на 01.05.2021                                                                                                                                                                                                                   </t>
  </si>
  <si>
    <t>розпис на січень
- квітень</t>
  </si>
  <si>
    <t xml:space="preserve"> обласному бюджету Львівської області на проведення капітального та поточного середнього ремонту автомобільних доріг *</t>
  </si>
  <si>
    <t>бюджету міста Чернівці на капітальний ремонт вул. Хотинської в м. Чернівці *</t>
  </si>
  <si>
    <t>міському бюджету м. Яремче (для Поляницької сільської ради) на будівництво сучасного біатлонного комплексу в с. Поляниця Яремчанської міської ради Івано-Франківської області *</t>
  </si>
  <si>
    <t>обласному бюджету Харківської області на будівництво комплексу комунального некомерційного підприємства «Обласний центр онкології» *</t>
  </si>
  <si>
    <t>обласному бюджету Черкаської області на будівництво Будинку культури на 700 місць в м. Каневі по вул. Енергетиків під Шевченківський культурний центр *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</si>
</sst>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i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2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5" fillId="0" borderId="16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0" fontId="6" fillId="0" borderId="20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/>
    <xf numFmtId="164" fontId="2" fillId="0" borderId="22" xfId="0" applyNumberFormat="1" applyFont="1" applyFill="1" applyBorder="1" applyAlignment="1"/>
    <xf numFmtId="164" fontId="2" fillId="0" borderId="19" xfId="0" applyNumberFormat="1" applyFont="1" applyFill="1" applyBorder="1" applyAlignment="1"/>
    <xf numFmtId="164" fontId="2" fillId="0" borderId="23" xfId="0" applyNumberFormat="1" applyFont="1" applyFill="1" applyBorder="1" applyAlignment="1"/>
    <xf numFmtId="0" fontId="3" fillId="0" borderId="2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164" fontId="2" fillId="0" borderId="25" xfId="0" applyNumberFormat="1" applyFont="1" applyFill="1" applyBorder="1" applyAlignment="1"/>
    <xf numFmtId="0" fontId="2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3" fillId="0" borderId="30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 applyProtection="1"/>
    <xf numFmtId="164" fontId="2" fillId="0" borderId="33" xfId="0" applyNumberFormat="1" applyFont="1" applyFill="1" applyBorder="1" applyAlignment="1" applyProtection="1"/>
    <xf numFmtId="164" fontId="2" fillId="0" borderId="34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29" xfId="0" applyNumberFormat="1" applyFont="1" applyFill="1" applyBorder="1" applyAlignment="1" applyProtection="1"/>
    <xf numFmtId="164" fontId="2" fillId="0" borderId="25" xfId="0" applyNumberFormat="1" applyFont="1" applyFill="1" applyBorder="1" applyAlignment="1" applyProtection="1"/>
    <xf numFmtId="164" fontId="2" fillId="0" borderId="35" xfId="0" applyNumberFormat="1" applyFont="1" applyFill="1" applyBorder="1" applyAlignment="1" applyProtection="1"/>
    <xf numFmtId="164" fontId="2" fillId="0" borderId="12" xfId="0" applyNumberFormat="1" applyFont="1" applyFill="1" applyBorder="1" applyAlignment="1" applyProtection="1"/>
    <xf numFmtId="164" fontId="11" fillId="0" borderId="2" xfId="0" applyNumberFormat="1" applyFont="1" applyFill="1" applyBorder="1" applyAlignment="1"/>
    <xf numFmtId="164" fontId="2" fillId="0" borderId="36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4" xfId="0" applyFont="1" applyFill="1" applyBorder="1"/>
    <xf numFmtId="164" fontId="3" fillId="0" borderId="20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27" xfId="0" applyNumberFormat="1" applyFont="1" applyFill="1" applyBorder="1" applyAlignment="1">
      <alignment vertical="center"/>
    </xf>
    <xf numFmtId="167" fontId="14" fillId="0" borderId="0" xfId="0" applyNumberFormat="1" applyFont="1" applyFill="1" applyBorder="1" applyAlignment="1">
      <alignment horizontal="right" vertical="center"/>
    </xf>
    <xf numFmtId="0" fontId="12" fillId="0" borderId="37" xfId="0" applyFont="1" applyFill="1" applyBorder="1" applyAlignment="1">
      <alignment horizontal="left" vertical="center" wrapText="1"/>
    </xf>
    <xf numFmtId="9" fontId="12" fillId="0" borderId="38" xfId="1" applyFont="1" applyFill="1" applyBorder="1" applyAlignment="1">
      <alignment horizontal="left" vertical="center" wrapText="1"/>
    </xf>
    <xf numFmtId="9" fontId="12" fillId="0" borderId="39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 applyProtection="1"/>
    <xf numFmtId="164" fontId="2" fillId="0" borderId="35" xfId="0" applyNumberFormat="1" applyFont="1" applyFill="1" applyBorder="1" applyAlignment="1"/>
    <xf numFmtId="164" fontId="2" fillId="0" borderId="42" xfId="0" applyNumberFormat="1" applyFont="1" applyFill="1" applyBorder="1" applyAlignment="1"/>
    <xf numFmtId="164" fontId="2" fillId="0" borderId="43" xfId="0" applyNumberFormat="1" applyFont="1" applyFill="1" applyBorder="1" applyAlignment="1" applyProtection="1"/>
    <xf numFmtId="0" fontId="8" fillId="0" borderId="44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/>
    <xf numFmtId="164" fontId="3" fillId="0" borderId="5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30" xfId="0" applyFont="1" applyFill="1" applyBorder="1" applyAlignment="1">
      <alignment horizontal="center" vertical="center" wrapText="1"/>
    </xf>
    <xf numFmtId="164" fontId="5" fillId="0" borderId="35" xfId="0" applyNumberFormat="1" applyFont="1" applyFill="1" applyBorder="1" applyAlignment="1"/>
    <xf numFmtId="164" fontId="5" fillId="0" borderId="36" xfId="0" applyNumberFormat="1" applyFont="1" applyFill="1" applyBorder="1" applyAlignment="1"/>
    <xf numFmtId="164" fontId="3" fillId="0" borderId="40" xfId="0" applyNumberFormat="1" applyFont="1" applyFill="1" applyBorder="1" applyAlignment="1">
      <alignment vertical="center"/>
    </xf>
    <xf numFmtId="0" fontId="8" fillId="0" borderId="46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5" fillId="0" borderId="33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0" borderId="42" xfId="0" applyNumberFormat="1" applyFont="1" applyFill="1" applyBorder="1" applyAlignment="1"/>
    <xf numFmtId="0" fontId="8" fillId="0" borderId="48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4" fontId="5" fillId="0" borderId="28" xfId="0" applyNumberFormat="1" applyFont="1" applyFill="1" applyBorder="1" applyAlignment="1"/>
    <xf numFmtId="0" fontId="10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49" fontId="7" fillId="0" borderId="47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48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18</xdr:row>
      <xdr:rowOff>200025</xdr:rowOff>
    </xdr:from>
    <xdr:to>
      <xdr:col>18</xdr:col>
      <xdr:colOff>66675</xdr:colOff>
      <xdr:row>19</xdr:row>
      <xdr:rowOff>152400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30213300" y="83724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838200</xdr:colOff>
      <xdr:row>0</xdr:row>
      <xdr:rowOff>257175</xdr:rowOff>
    </xdr:from>
    <xdr:to>
      <xdr:col>20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981075</xdr:colOff>
      <xdr:row>18</xdr:row>
      <xdr:rowOff>190500</xdr:rowOff>
    </xdr:from>
    <xdr:to>
      <xdr:col>21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847725</xdr:colOff>
      <xdr:row>0</xdr:row>
      <xdr:rowOff>85725</xdr:rowOff>
    </xdr:from>
    <xdr:to>
      <xdr:col>20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371475</xdr:colOff>
      <xdr:row>0</xdr:row>
      <xdr:rowOff>238125</xdr:rowOff>
    </xdr:from>
    <xdr:to>
      <xdr:col>20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838200</xdr:colOff>
      <xdr:row>5</xdr:row>
      <xdr:rowOff>2943225</xdr:rowOff>
    </xdr:from>
    <xdr:to>
      <xdr:col>19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0</xdr:row>
      <xdr:rowOff>266700</xdr:rowOff>
    </xdr:from>
    <xdr:to>
      <xdr:col>19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7</xdr:row>
      <xdr:rowOff>200025</xdr:rowOff>
    </xdr:from>
    <xdr:to>
      <xdr:col>21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1047750</xdr:colOff>
      <xdr:row>15</xdr:row>
      <xdr:rowOff>0</xdr:rowOff>
    </xdr:from>
    <xdr:to>
      <xdr:col>6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30</xdr:row>
      <xdr:rowOff>219075</xdr:rowOff>
    </xdr:from>
    <xdr:to>
      <xdr:col>6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29</xdr:row>
      <xdr:rowOff>200025</xdr:rowOff>
    </xdr:from>
    <xdr:to>
      <xdr:col>6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27</xdr:row>
      <xdr:rowOff>190500</xdr:rowOff>
    </xdr:from>
    <xdr:to>
      <xdr:col>6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BN103"/>
  <sheetViews>
    <sheetView showZeros="0" tabSelected="1" view="pageBreakPreview" zoomScale="70" zoomScaleNormal="70" zoomScaleSheetLayoutView="70" workbookViewId="0">
      <selection activeCell="I4" sqref="I1:I1048576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27" style="2" customWidth="1"/>
    <col min="4" max="6" width="27.5546875" style="1" customWidth="1"/>
    <col min="7" max="9" width="27.109375" style="1" customWidth="1"/>
    <col min="10" max="10" width="20.88671875" style="1" customWidth="1"/>
    <col min="11" max="11" width="21" style="1" customWidth="1"/>
    <col min="12" max="12" width="18.88671875" style="1" customWidth="1"/>
    <col min="13" max="13" width="21.109375" style="1" customWidth="1"/>
    <col min="14" max="14" width="16.5546875" style="1" customWidth="1"/>
    <col min="15" max="18" width="19.109375" style="1" customWidth="1"/>
    <col min="19" max="19" width="19.88671875" style="1" customWidth="1"/>
    <col min="20" max="20" width="17.33203125" style="1" customWidth="1"/>
    <col min="21" max="21" width="20.44140625" style="1" customWidth="1"/>
    <col min="22" max="22" width="21.44140625" style="1" customWidth="1"/>
    <col min="23" max="23" width="18.6640625" style="1" customWidth="1"/>
    <col min="24" max="24" width="19" style="1" customWidth="1"/>
    <col min="25" max="25" width="20.33203125" style="2" customWidth="1"/>
    <col min="26" max="26" width="16.6640625" style="2" customWidth="1"/>
    <col min="27" max="28" width="19.109375" style="2" customWidth="1"/>
    <col min="29" max="29" width="15.88671875" style="2" customWidth="1"/>
    <col min="30" max="30" width="18.33203125" style="2" customWidth="1"/>
    <col min="31" max="32" width="20.44140625" style="2" customWidth="1"/>
    <col min="33" max="33" width="18.5546875" style="2" customWidth="1"/>
    <col min="34" max="42" width="22.5546875" style="2" customWidth="1"/>
    <col min="43" max="66" width="25.6640625" style="2" customWidth="1"/>
    <col min="67" max="16384" width="9.109375" style="2"/>
  </cols>
  <sheetData>
    <row r="1" spans="1:66" ht="21.75" customHeight="1">
      <c r="A1" s="125" t="s">
        <v>4</v>
      </c>
      <c r="B1" s="125"/>
      <c r="C1" s="125"/>
      <c r="D1" s="125"/>
      <c r="E1" s="125"/>
      <c r="F1" s="125"/>
      <c r="G1" s="125"/>
      <c r="H1" s="125"/>
      <c r="I1" s="125"/>
      <c r="J1" s="84"/>
      <c r="K1" s="84"/>
      <c r="L1" s="84"/>
      <c r="M1" s="84"/>
      <c r="N1" s="84"/>
      <c r="O1" s="84"/>
      <c r="P1" s="84"/>
      <c r="Q1" s="84"/>
      <c r="R1" s="84"/>
    </row>
    <row r="2" spans="1:66" ht="21.75" customHeight="1">
      <c r="A2" s="84"/>
      <c r="B2" s="84"/>
      <c r="C2" s="130" t="s">
        <v>6</v>
      </c>
      <c r="D2" s="130"/>
      <c r="E2" s="130"/>
      <c r="F2" s="130"/>
      <c r="G2" s="130"/>
      <c r="H2" s="130"/>
      <c r="I2" s="130"/>
      <c r="J2" s="84"/>
      <c r="K2" s="84"/>
      <c r="L2" s="84"/>
      <c r="M2" s="84"/>
      <c r="N2" s="84"/>
      <c r="O2" s="84"/>
      <c r="P2" s="84"/>
      <c r="Q2" s="84"/>
      <c r="R2" s="84"/>
    </row>
    <row r="3" spans="1:66" ht="21.75" customHeight="1">
      <c r="A3" s="136" t="s">
        <v>52</v>
      </c>
      <c r="B3" s="136"/>
      <c r="C3" s="136"/>
      <c r="D3" s="136"/>
      <c r="E3" s="136"/>
      <c r="F3" s="136"/>
      <c r="G3" s="136"/>
      <c r="H3" s="136"/>
      <c r="I3" s="136"/>
      <c r="J3" s="85"/>
      <c r="K3" s="85"/>
      <c r="L3" s="85"/>
      <c r="M3" s="85"/>
      <c r="N3" s="85"/>
      <c r="O3" s="85"/>
      <c r="P3" s="85"/>
      <c r="Q3" s="85"/>
      <c r="R3" s="85"/>
    </row>
    <row r="4" spans="1:66" ht="18.75" customHeight="1" thickBot="1">
      <c r="D4" s="2"/>
      <c r="E4" s="2"/>
      <c r="F4" s="2"/>
      <c r="G4" s="2"/>
      <c r="H4" s="2"/>
      <c r="I4" s="4" t="s">
        <v>10</v>
      </c>
      <c r="J4" s="2"/>
      <c r="K4" s="2"/>
      <c r="L4" s="44"/>
      <c r="M4" s="2"/>
      <c r="N4" s="2"/>
      <c r="O4" s="44"/>
      <c r="P4" s="95"/>
      <c r="Q4" s="95"/>
      <c r="R4" s="95"/>
      <c r="U4" s="44" t="s">
        <v>10</v>
      </c>
      <c r="V4" s="11"/>
      <c r="W4" s="11"/>
      <c r="X4" s="11"/>
      <c r="Y4" s="11"/>
      <c r="Z4" s="11"/>
      <c r="AA4" s="11"/>
      <c r="AB4" s="11"/>
      <c r="AC4" s="11"/>
      <c r="AD4" s="44"/>
      <c r="AE4" s="44"/>
      <c r="AF4" s="44"/>
      <c r="AG4" s="44" t="s">
        <v>10</v>
      </c>
      <c r="AH4" s="44"/>
      <c r="AI4" s="44"/>
      <c r="AJ4" s="44"/>
      <c r="AK4" s="86"/>
      <c r="AL4" s="86"/>
      <c r="AM4" s="44"/>
      <c r="AN4" s="86"/>
      <c r="AO4" s="86"/>
      <c r="AP4" s="44" t="s">
        <v>10</v>
      </c>
      <c r="AQ4" s="44"/>
      <c r="AR4" s="44"/>
      <c r="AS4" s="44"/>
      <c r="AT4" s="44"/>
      <c r="AU4" s="44"/>
      <c r="AV4" s="44"/>
      <c r="AW4" s="44"/>
      <c r="AX4" s="44"/>
      <c r="AY4" s="44" t="s">
        <v>10</v>
      </c>
      <c r="AZ4" s="44"/>
      <c r="BA4" s="44"/>
      <c r="BB4" s="44"/>
      <c r="BC4" s="44"/>
      <c r="BD4" s="44"/>
      <c r="BE4" s="44"/>
      <c r="BF4" s="44"/>
      <c r="BG4" s="44"/>
      <c r="BH4" s="44" t="s">
        <v>10</v>
      </c>
      <c r="BI4" s="44"/>
      <c r="BJ4" s="44"/>
      <c r="BK4" s="44"/>
      <c r="BL4" s="86"/>
      <c r="BM4" s="86"/>
      <c r="BN4" s="44" t="s">
        <v>10</v>
      </c>
    </row>
    <row r="5" spans="1:66" s="8" customFormat="1" ht="26.25" customHeight="1" thickBot="1">
      <c r="A5" s="131" t="s">
        <v>2</v>
      </c>
      <c r="B5" s="131" t="s">
        <v>5</v>
      </c>
      <c r="C5" s="131" t="s">
        <v>8</v>
      </c>
      <c r="D5" s="142" t="s">
        <v>1</v>
      </c>
      <c r="E5" s="143"/>
      <c r="F5" s="143"/>
      <c r="G5" s="143"/>
      <c r="H5" s="143"/>
      <c r="I5" s="143"/>
      <c r="J5" s="145" t="s">
        <v>1</v>
      </c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 t="s">
        <v>1</v>
      </c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 t="s">
        <v>1</v>
      </c>
      <c r="AI5" s="145"/>
      <c r="AJ5" s="145"/>
      <c r="AK5" s="145"/>
      <c r="AL5" s="145"/>
      <c r="AM5" s="145"/>
      <c r="AN5" s="145"/>
      <c r="AO5" s="145"/>
      <c r="AP5" s="145"/>
      <c r="AQ5" s="159" t="s">
        <v>1</v>
      </c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60"/>
    </row>
    <row r="6" spans="1:66" ht="244.5" customHeight="1" thickBot="1">
      <c r="A6" s="132"/>
      <c r="B6" s="132"/>
      <c r="C6" s="132"/>
      <c r="D6" s="133" t="s">
        <v>11</v>
      </c>
      <c r="E6" s="134"/>
      <c r="F6" s="134"/>
      <c r="G6" s="137" t="s">
        <v>38</v>
      </c>
      <c r="H6" s="138"/>
      <c r="I6" s="139"/>
      <c r="J6" s="142" t="s">
        <v>39</v>
      </c>
      <c r="K6" s="143"/>
      <c r="L6" s="144"/>
      <c r="M6" s="128" t="s">
        <v>40</v>
      </c>
      <c r="N6" s="128"/>
      <c r="O6" s="129"/>
      <c r="P6" s="128" t="s">
        <v>41</v>
      </c>
      <c r="Q6" s="128"/>
      <c r="R6" s="129"/>
      <c r="S6" s="153" t="s">
        <v>9</v>
      </c>
      <c r="T6" s="154"/>
      <c r="U6" s="155"/>
      <c r="V6" s="150" t="s">
        <v>42</v>
      </c>
      <c r="W6" s="151"/>
      <c r="X6" s="152"/>
      <c r="Y6" s="156" t="s">
        <v>43</v>
      </c>
      <c r="Z6" s="157"/>
      <c r="AA6" s="158"/>
      <c r="AB6" s="156" t="s">
        <v>44</v>
      </c>
      <c r="AC6" s="157"/>
      <c r="AD6" s="158"/>
      <c r="AE6" s="156" t="s">
        <v>45</v>
      </c>
      <c r="AF6" s="157"/>
      <c r="AG6" s="158"/>
      <c r="AH6" s="156" t="s">
        <v>46</v>
      </c>
      <c r="AI6" s="157"/>
      <c r="AJ6" s="158"/>
      <c r="AK6" s="146" t="s">
        <v>47</v>
      </c>
      <c r="AL6" s="147"/>
      <c r="AM6" s="148"/>
      <c r="AN6" s="146" t="s">
        <v>48</v>
      </c>
      <c r="AO6" s="147"/>
      <c r="AP6" s="148"/>
      <c r="AQ6" s="146" t="s">
        <v>50</v>
      </c>
      <c r="AR6" s="147"/>
      <c r="AS6" s="149"/>
      <c r="AT6" s="146" t="s">
        <v>54</v>
      </c>
      <c r="AU6" s="147"/>
      <c r="AV6" s="148"/>
      <c r="AW6" s="162" t="s">
        <v>55</v>
      </c>
      <c r="AX6" s="163"/>
      <c r="AY6" s="164"/>
      <c r="AZ6" s="146" t="s">
        <v>51</v>
      </c>
      <c r="BA6" s="147"/>
      <c r="BB6" s="149"/>
      <c r="BC6" s="165" t="s">
        <v>56</v>
      </c>
      <c r="BD6" s="166"/>
      <c r="BE6" s="167"/>
      <c r="BF6" s="162" t="s">
        <v>57</v>
      </c>
      <c r="BG6" s="163"/>
      <c r="BH6" s="164"/>
      <c r="BI6" s="162" t="s">
        <v>58</v>
      </c>
      <c r="BJ6" s="163"/>
      <c r="BK6" s="164"/>
      <c r="BL6" s="146" t="s">
        <v>49</v>
      </c>
      <c r="BM6" s="147"/>
      <c r="BN6" s="148"/>
    </row>
    <row r="7" spans="1:66" ht="73.5" customHeight="1" thickBot="1">
      <c r="A7" s="132"/>
      <c r="B7" s="132"/>
      <c r="C7" s="135"/>
      <c r="D7" s="17" t="s">
        <v>53</v>
      </c>
      <c r="E7" s="18" t="s">
        <v>3</v>
      </c>
      <c r="F7" s="39" t="s">
        <v>7</v>
      </c>
      <c r="G7" s="17" t="str">
        <f>D7</f>
        <v>розпис на січень
- квітень</v>
      </c>
      <c r="H7" s="18" t="s">
        <v>3</v>
      </c>
      <c r="I7" s="19" t="s">
        <v>7</v>
      </c>
      <c r="J7" s="17" t="str">
        <f>D7</f>
        <v>розпис на січень
- квітень</v>
      </c>
      <c r="K7" s="18" t="s">
        <v>3</v>
      </c>
      <c r="L7" s="19" t="s">
        <v>7</v>
      </c>
      <c r="M7" s="58" t="str">
        <f>D7</f>
        <v>розпис на січень
- квітень</v>
      </c>
      <c r="N7" s="18" t="s">
        <v>3</v>
      </c>
      <c r="O7" s="19" t="s">
        <v>7</v>
      </c>
      <c r="P7" s="97" t="str">
        <f>G7</f>
        <v>розпис на січень
- квітень</v>
      </c>
      <c r="Q7" s="98" t="s">
        <v>3</v>
      </c>
      <c r="R7" s="96" t="s">
        <v>7</v>
      </c>
      <c r="S7" s="17" t="str">
        <f>D7</f>
        <v>розпис на січень
- квітень</v>
      </c>
      <c r="T7" s="18" t="s">
        <v>3</v>
      </c>
      <c r="U7" s="19" t="s">
        <v>7</v>
      </c>
      <c r="V7" s="17" t="str">
        <f>D7</f>
        <v>розпис на січень
- квітень</v>
      </c>
      <c r="W7" s="18" t="s">
        <v>3</v>
      </c>
      <c r="X7" s="19" t="s">
        <v>7</v>
      </c>
      <c r="Y7" s="17" t="str">
        <f>D7</f>
        <v>розпис на січень
- квітень</v>
      </c>
      <c r="Z7" s="18" t="s">
        <v>3</v>
      </c>
      <c r="AA7" s="109" t="s">
        <v>7</v>
      </c>
      <c r="AB7" s="17" t="str">
        <f>D7</f>
        <v>розпис на січень
- квітень</v>
      </c>
      <c r="AC7" s="18" t="s">
        <v>3</v>
      </c>
      <c r="AD7" s="109" t="s">
        <v>7</v>
      </c>
      <c r="AE7" s="17" t="str">
        <f>G7</f>
        <v>розпис на січень
- квітень</v>
      </c>
      <c r="AF7" s="18" t="s">
        <v>3</v>
      </c>
      <c r="AG7" s="109" t="s">
        <v>7</v>
      </c>
      <c r="AH7" s="17" t="str">
        <f>J7</f>
        <v>розпис на січень
- квітень</v>
      </c>
      <c r="AI7" s="18" t="s">
        <v>3</v>
      </c>
      <c r="AJ7" s="109" t="s">
        <v>7</v>
      </c>
      <c r="AK7" s="17" t="str">
        <f>G7</f>
        <v>розпис на січень
- квітень</v>
      </c>
      <c r="AL7" s="18" t="s">
        <v>3</v>
      </c>
      <c r="AM7" s="109" t="s">
        <v>7</v>
      </c>
      <c r="AN7" s="17" t="str">
        <f>J7</f>
        <v>розпис на січень
- квітень</v>
      </c>
      <c r="AO7" s="18" t="s">
        <v>3</v>
      </c>
      <c r="AP7" s="109" t="s">
        <v>7</v>
      </c>
      <c r="AQ7" s="17" t="str">
        <f>M7</f>
        <v>розпис на січень
- квітень</v>
      </c>
      <c r="AR7" s="18" t="s">
        <v>3</v>
      </c>
      <c r="AS7" s="108" t="s">
        <v>7</v>
      </c>
      <c r="AT7" s="17" t="str">
        <f>D7</f>
        <v>розпис на січень
- квітень</v>
      </c>
      <c r="AU7" s="18" t="s">
        <v>3</v>
      </c>
      <c r="AV7" s="109" t="s">
        <v>7</v>
      </c>
      <c r="AW7" s="107" t="str">
        <f>D7</f>
        <v>розпис на січень
- квітень</v>
      </c>
      <c r="AX7" s="18" t="s">
        <v>3</v>
      </c>
      <c r="AY7" s="109" t="s">
        <v>7</v>
      </c>
      <c r="AZ7" s="17" t="str">
        <f>P7</f>
        <v>розпис на січень
- квітень</v>
      </c>
      <c r="BA7" s="18" t="s">
        <v>3</v>
      </c>
      <c r="BB7" s="108" t="s">
        <v>7</v>
      </c>
      <c r="BC7" s="17" t="str">
        <f>D7</f>
        <v>розпис на січень
- квітень</v>
      </c>
      <c r="BD7" s="18" t="s">
        <v>3</v>
      </c>
      <c r="BE7" s="108" t="s">
        <v>7</v>
      </c>
      <c r="BF7" s="17" t="str">
        <f>D7</f>
        <v>розпис на січень
- квітень</v>
      </c>
      <c r="BG7" s="18" t="s">
        <v>3</v>
      </c>
      <c r="BH7" s="111" t="s">
        <v>7</v>
      </c>
      <c r="BI7" s="108" t="str">
        <f>D7</f>
        <v>розпис на січень
- квітень</v>
      </c>
      <c r="BJ7" s="18" t="s">
        <v>3</v>
      </c>
      <c r="BK7" s="108" t="s">
        <v>7</v>
      </c>
      <c r="BL7" s="17" t="str">
        <f>D7</f>
        <v>розпис на січень
- квітень</v>
      </c>
      <c r="BM7" s="18" t="s">
        <v>3</v>
      </c>
      <c r="BN7" s="109" t="s">
        <v>7</v>
      </c>
    </row>
    <row r="8" spans="1:66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3">
        <v>16</v>
      </c>
      <c r="Q8" s="103">
        <v>17</v>
      </c>
      <c r="R8" s="103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  <c r="AR8" s="10">
        <v>44</v>
      </c>
      <c r="AS8" s="10">
        <v>45</v>
      </c>
      <c r="AT8" s="115">
        <v>46</v>
      </c>
      <c r="AU8" s="115">
        <v>47</v>
      </c>
      <c r="AV8" s="115">
        <v>48</v>
      </c>
      <c r="AW8" s="103">
        <v>49</v>
      </c>
      <c r="AX8" s="103">
        <v>50</v>
      </c>
      <c r="AY8" s="103">
        <v>51</v>
      </c>
      <c r="AZ8" s="10">
        <v>52</v>
      </c>
      <c r="BA8" s="10">
        <v>53</v>
      </c>
      <c r="BB8" s="121">
        <v>54</v>
      </c>
      <c r="BC8" s="115">
        <v>55</v>
      </c>
      <c r="BD8" s="115">
        <v>56</v>
      </c>
      <c r="BE8" s="115">
        <v>57</v>
      </c>
      <c r="BF8" s="115">
        <v>58</v>
      </c>
      <c r="BG8" s="115">
        <v>59</v>
      </c>
      <c r="BH8" s="115">
        <v>60</v>
      </c>
      <c r="BI8" s="122">
        <v>61</v>
      </c>
      <c r="BJ8" s="103">
        <v>62</v>
      </c>
      <c r="BK8" s="103">
        <v>63</v>
      </c>
      <c r="BL8" s="10">
        <v>64</v>
      </c>
      <c r="BM8" s="10">
        <v>65</v>
      </c>
      <c r="BN8" s="10">
        <v>66</v>
      </c>
    </row>
    <row r="9" spans="1:66" ht="19.5" customHeight="1">
      <c r="A9" s="21">
        <v>1</v>
      </c>
      <c r="B9" s="92" t="s">
        <v>13</v>
      </c>
      <c r="C9" s="56">
        <f t="shared" ref="C9:C15" si="0">F9+I9+L9+O9+R9+U9+X9+AA9+AD9+AG9+AJ9+AM9+AP9+AS9+BB9+BN9</f>
        <v>1472979.99067</v>
      </c>
      <c r="D9" s="35">
        <v>1244606.3999999999</v>
      </c>
      <c r="E9" s="36">
        <v>1244606.3999999999</v>
      </c>
      <c r="F9" s="66">
        <v>1216339.2732599999</v>
      </c>
      <c r="G9" s="70">
        <v>4185.7</v>
      </c>
      <c r="H9" s="71">
        <v>4185.7</v>
      </c>
      <c r="I9" s="67">
        <v>2192.2970099999998</v>
      </c>
      <c r="J9" s="68">
        <v>80478.399999999994</v>
      </c>
      <c r="K9" s="69">
        <v>80478.399999999994</v>
      </c>
      <c r="L9" s="73">
        <v>48615.042110000002</v>
      </c>
      <c r="M9" s="72">
        <v>2148.6</v>
      </c>
      <c r="N9" s="69">
        <v>0</v>
      </c>
      <c r="O9" s="99"/>
      <c r="P9" s="70"/>
      <c r="Q9" s="71"/>
      <c r="R9" s="67"/>
      <c r="S9" s="102">
        <v>131324</v>
      </c>
      <c r="T9" s="71">
        <v>2230.6</v>
      </c>
      <c r="U9" s="67">
        <v>23320.26281</v>
      </c>
      <c r="V9" s="70">
        <v>200218.8</v>
      </c>
      <c r="W9" s="71">
        <v>200218.8</v>
      </c>
      <c r="X9" s="67">
        <v>176491.61056999999</v>
      </c>
      <c r="Y9" s="60"/>
      <c r="Z9" s="20"/>
      <c r="AA9" s="25"/>
      <c r="AB9" s="60"/>
      <c r="AC9" s="20"/>
      <c r="AD9" s="25"/>
      <c r="AE9" s="60"/>
      <c r="AF9" s="20"/>
      <c r="AG9" s="25"/>
      <c r="AH9" s="60"/>
      <c r="AI9" s="20"/>
      <c r="AJ9" s="25"/>
      <c r="AK9" s="60"/>
      <c r="AL9" s="20"/>
      <c r="AM9" s="25"/>
      <c r="AN9" s="60"/>
      <c r="AO9" s="20"/>
      <c r="AP9" s="25"/>
      <c r="AQ9" s="60"/>
      <c r="AR9" s="20"/>
      <c r="AS9" s="112"/>
      <c r="AT9" s="116"/>
      <c r="AU9" s="117"/>
      <c r="AV9" s="119"/>
      <c r="AW9" s="116"/>
      <c r="AX9" s="117"/>
      <c r="AY9" s="118"/>
      <c r="AZ9" s="60"/>
      <c r="BA9" s="20"/>
      <c r="BB9" s="112"/>
      <c r="BC9" s="116"/>
      <c r="BD9" s="117"/>
      <c r="BE9" s="119"/>
      <c r="BF9" s="116"/>
      <c r="BG9" s="117"/>
      <c r="BH9" s="118"/>
      <c r="BI9" s="116"/>
      <c r="BJ9" s="117"/>
      <c r="BK9" s="118"/>
      <c r="BL9" s="60"/>
      <c r="BM9" s="20"/>
      <c r="BN9" s="25">
        <v>6021.5049100000006</v>
      </c>
    </row>
    <row r="10" spans="1:66" ht="19.5" customHeight="1">
      <c r="A10" s="22">
        <v>2</v>
      </c>
      <c r="B10" s="93" t="s">
        <v>14</v>
      </c>
      <c r="C10" s="56">
        <f t="shared" si="0"/>
        <v>1184217.6077599998</v>
      </c>
      <c r="D10" s="29">
        <v>1068893.1000000001</v>
      </c>
      <c r="E10" s="13">
        <v>1068893.1000000001</v>
      </c>
      <c r="F10" s="74">
        <v>1057701.3745299999</v>
      </c>
      <c r="G10" s="29">
        <v>3587.5</v>
      </c>
      <c r="H10" s="13">
        <v>3587.5</v>
      </c>
      <c r="I10" s="75">
        <v>4186.2179399999995</v>
      </c>
      <c r="J10" s="29">
        <v>52974.400000000001</v>
      </c>
      <c r="K10" s="13">
        <v>52974.400000000001</v>
      </c>
      <c r="L10" s="41">
        <v>34350.584170000002</v>
      </c>
      <c r="M10" s="33">
        <v>935.8</v>
      </c>
      <c r="N10" s="13">
        <v>0</v>
      </c>
      <c r="O10" s="100"/>
      <c r="P10" s="29"/>
      <c r="Q10" s="13"/>
      <c r="R10" s="30"/>
      <c r="S10" s="23">
        <v>22782.400000000001</v>
      </c>
      <c r="T10" s="14">
        <v>0</v>
      </c>
      <c r="U10" s="25"/>
      <c r="V10" s="24">
        <v>117129.3</v>
      </c>
      <c r="W10" s="14">
        <v>117129.3</v>
      </c>
      <c r="X10" s="25">
        <v>87487.067389999997</v>
      </c>
      <c r="Y10" s="23"/>
      <c r="Z10" s="14"/>
      <c r="AA10" s="25"/>
      <c r="AB10" s="23"/>
      <c r="AC10" s="14"/>
      <c r="AD10" s="25"/>
      <c r="AE10" s="23"/>
      <c r="AF10" s="14"/>
      <c r="AG10" s="25"/>
      <c r="AH10" s="23"/>
      <c r="AI10" s="14"/>
      <c r="AJ10" s="25"/>
      <c r="AK10" s="23"/>
      <c r="AL10" s="14"/>
      <c r="AM10" s="25">
        <v>492.36372999999998</v>
      </c>
      <c r="AN10" s="23"/>
      <c r="AO10" s="14"/>
      <c r="AP10" s="25"/>
      <c r="AQ10" s="23"/>
      <c r="AR10" s="14"/>
      <c r="AS10" s="112"/>
      <c r="AT10" s="24"/>
      <c r="AU10" s="14"/>
      <c r="AV10" s="112"/>
      <c r="AW10" s="24"/>
      <c r="AX10" s="14"/>
      <c r="AY10" s="25"/>
      <c r="AZ10" s="23"/>
      <c r="BA10" s="14"/>
      <c r="BB10" s="112"/>
      <c r="BC10" s="24"/>
      <c r="BD10" s="14"/>
      <c r="BE10" s="112"/>
      <c r="BF10" s="24"/>
      <c r="BG10" s="14"/>
      <c r="BH10" s="25"/>
      <c r="BI10" s="24"/>
      <c r="BJ10" s="14"/>
      <c r="BK10" s="25"/>
      <c r="BL10" s="23"/>
      <c r="BM10" s="14"/>
      <c r="BN10" s="25"/>
    </row>
    <row r="11" spans="1:66" ht="21" customHeight="1">
      <c r="A11" s="22">
        <v>3</v>
      </c>
      <c r="B11" s="93" t="s">
        <v>15</v>
      </c>
      <c r="C11" s="56">
        <f t="shared" si="0"/>
        <v>2747574.5002100002</v>
      </c>
      <c r="D11" s="29">
        <v>2103317.4</v>
      </c>
      <c r="E11" s="13">
        <v>2103317.4</v>
      </c>
      <c r="F11" s="74">
        <v>2117607.6121199997</v>
      </c>
      <c r="G11" s="29">
        <v>7422.5</v>
      </c>
      <c r="H11" s="13">
        <v>7422.5</v>
      </c>
      <c r="I11" s="75">
        <v>7388.1385199999995</v>
      </c>
      <c r="J11" s="29">
        <v>176892.7</v>
      </c>
      <c r="K11" s="13">
        <v>176892.7</v>
      </c>
      <c r="L11" s="41">
        <v>96116.827449999997</v>
      </c>
      <c r="M11" s="33">
        <v>6975.3</v>
      </c>
      <c r="N11" s="13">
        <v>0</v>
      </c>
      <c r="O11" s="100"/>
      <c r="P11" s="29">
        <v>59092.794999999998</v>
      </c>
      <c r="Q11" s="13">
        <v>0</v>
      </c>
      <c r="R11" s="30"/>
      <c r="S11" s="23">
        <v>60440.5</v>
      </c>
      <c r="T11" s="14">
        <v>58892.285170000003</v>
      </c>
      <c r="U11" s="25">
        <v>89030.45070999999</v>
      </c>
      <c r="V11" s="29">
        <v>164565.70000000001</v>
      </c>
      <c r="W11" s="13">
        <v>164565.70000000001</v>
      </c>
      <c r="X11" s="25">
        <v>192329.51334</v>
      </c>
      <c r="Y11" s="23">
        <v>2191.5</v>
      </c>
      <c r="Z11" s="14">
        <v>2191.5</v>
      </c>
      <c r="AA11" s="25">
        <v>1155.1027300000001</v>
      </c>
      <c r="AB11" s="23">
        <v>412000</v>
      </c>
      <c r="AC11" s="14">
        <v>119965.77838</v>
      </c>
      <c r="AD11" s="25">
        <v>90012.012860000003</v>
      </c>
      <c r="AE11" s="23"/>
      <c r="AF11" s="14"/>
      <c r="AG11" s="25"/>
      <c r="AH11" s="23"/>
      <c r="AI11" s="14"/>
      <c r="AJ11" s="25"/>
      <c r="AK11" s="23"/>
      <c r="AL11" s="14"/>
      <c r="AM11" s="25">
        <v>919.09131000000002</v>
      </c>
      <c r="AN11" s="23"/>
      <c r="AO11" s="14"/>
      <c r="AP11" s="25">
        <v>141006.56417</v>
      </c>
      <c r="AQ11" s="23"/>
      <c r="AR11" s="14"/>
      <c r="AS11" s="112"/>
      <c r="AT11" s="24"/>
      <c r="AU11" s="14"/>
      <c r="AV11" s="112"/>
      <c r="AW11" s="24"/>
      <c r="AX11" s="14"/>
      <c r="AY11" s="25"/>
      <c r="AZ11" s="23"/>
      <c r="BA11" s="14"/>
      <c r="BB11" s="112"/>
      <c r="BC11" s="24"/>
      <c r="BD11" s="14"/>
      <c r="BE11" s="112"/>
      <c r="BF11" s="24"/>
      <c r="BG11" s="14"/>
      <c r="BH11" s="25"/>
      <c r="BI11" s="24"/>
      <c r="BJ11" s="14"/>
      <c r="BK11" s="25"/>
      <c r="BL11" s="23"/>
      <c r="BM11" s="14"/>
      <c r="BN11" s="25">
        <v>12009.187</v>
      </c>
    </row>
    <row r="12" spans="1:66" ht="19.5" customHeight="1">
      <c r="A12" s="22">
        <v>4</v>
      </c>
      <c r="B12" s="93" t="s">
        <v>16</v>
      </c>
      <c r="C12" s="56">
        <f t="shared" si="0"/>
        <v>1262888.8415199998</v>
      </c>
      <c r="D12" s="29">
        <v>1077916.8</v>
      </c>
      <c r="E12" s="13">
        <v>1077916.8</v>
      </c>
      <c r="F12" s="74">
        <v>1013717.0782699999</v>
      </c>
      <c r="G12" s="29">
        <v>4207.7</v>
      </c>
      <c r="H12" s="13">
        <v>4207.7</v>
      </c>
      <c r="I12" s="75">
        <v>3942.32582</v>
      </c>
      <c r="J12" s="29">
        <v>109090.7</v>
      </c>
      <c r="K12" s="13">
        <v>109090.7</v>
      </c>
      <c r="L12" s="41">
        <v>56941.67641</v>
      </c>
      <c r="M12" s="33">
        <v>2505.3000000000002</v>
      </c>
      <c r="N12" s="13">
        <v>0</v>
      </c>
      <c r="O12" s="100"/>
      <c r="P12" s="29">
        <v>660791.45399999991</v>
      </c>
      <c r="Q12" s="13">
        <v>2138.75605</v>
      </c>
      <c r="R12" s="30">
        <v>1782.2967100000001</v>
      </c>
      <c r="S12" s="23"/>
      <c r="T12" s="14"/>
      <c r="U12" s="25"/>
      <c r="V12" s="24">
        <v>165332.4</v>
      </c>
      <c r="W12" s="14">
        <v>165332.4</v>
      </c>
      <c r="X12" s="25">
        <v>178320.25756999999</v>
      </c>
      <c r="Y12" s="23"/>
      <c r="Z12" s="14"/>
      <c r="AA12" s="25"/>
      <c r="AB12" s="23"/>
      <c r="AC12" s="14"/>
      <c r="AD12" s="25"/>
      <c r="AE12" s="23"/>
      <c r="AF12" s="14"/>
      <c r="AG12" s="25"/>
      <c r="AH12" s="23"/>
      <c r="AI12" s="14"/>
      <c r="AJ12" s="25"/>
      <c r="AK12" s="23"/>
      <c r="AL12" s="14"/>
      <c r="AM12" s="25">
        <v>3362.6067699999999</v>
      </c>
      <c r="AN12" s="23"/>
      <c r="AO12" s="14"/>
      <c r="AP12" s="25"/>
      <c r="AQ12" s="23"/>
      <c r="AR12" s="14"/>
      <c r="AS12" s="112"/>
      <c r="AT12" s="24"/>
      <c r="AU12" s="14"/>
      <c r="AV12" s="112"/>
      <c r="AW12" s="24"/>
      <c r="AX12" s="14"/>
      <c r="AY12" s="25"/>
      <c r="AZ12" s="23"/>
      <c r="BA12" s="14"/>
      <c r="BB12" s="112"/>
      <c r="BC12" s="24"/>
      <c r="BD12" s="14"/>
      <c r="BE12" s="112"/>
      <c r="BF12" s="24"/>
      <c r="BG12" s="14"/>
      <c r="BH12" s="25"/>
      <c r="BI12" s="24"/>
      <c r="BJ12" s="14"/>
      <c r="BK12" s="25"/>
      <c r="BL12" s="23"/>
      <c r="BM12" s="14"/>
      <c r="BN12" s="25">
        <v>4822.5999699999993</v>
      </c>
    </row>
    <row r="13" spans="1:66" ht="19.5" customHeight="1">
      <c r="A13" s="22">
        <v>5</v>
      </c>
      <c r="B13" s="93" t="s">
        <v>17</v>
      </c>
      <c r="C13" s="56">
        <f t="shared" si="0"/>
        <v>1229528.4183999998</v>
      </c>
      <c r="D13" s="29">
        <v>1052510.3</v>
      </c>
      <c r="E13" s="13">
        <v>1052510.3</v>
      </c>
      <c r="F13" s="74">
        <v>1016189.2769299999</v>
      </c>
      <c r="G13" s="29">
        <v>4694.8999999999996</v>
      </c>
      <c r="H13" s="13">
        <v>4694.8999999999996</v>
      </c>
      <c r="I13" s="75">
        <v>3461.0065299999997</v>
      </c>
      <c r="J13" s="29">
        <v>64229.9</v>
      </c>
      <c r="K13" s="13">
        <v>64229.9</v>
      </c>
      <c r="L13" s="41">
        <v>34706.871979999996</v>
      </c>
      <c r="M13" s="33">
        <v>1584.5</v>
      </c>
      <c r="N13" s="13">
        <v>0</v>
      </c>
      <c r="O13" s="100"/>
      <c r="P13" s="29"/>
      <c r="Q13" s="13"/>
      <c r="R13" s="30"/>
      <c r="S13" s="23"/>
      <c r="T13" s="14"/>
      <c r="U13" s="25"/>
      <c r="V13" s="24">
        <v>184801.7</v>
      </c>
      <c r="W13" s="14">
        <v>184801.7</v>
      </c>
      <c r="X13" s="25">
        <v>174486.68119999999</v>
      </c>
      <c r="Y13" s="23"/>
      <c r="Z13" s="14"/>
      <c r="AA13" s="25"/>
      <c r="AB13" s="23"/>
      <c r="AC13" s="14"/>
      <c r="AD13" s="25"/>
      <c r="AE13" s="23"/>
      <c r="AF13" s="14"/>
      <c r="AG13" s="25"/>
      <c r="AH13" s="23"/>
      <c r="AI13" s="14"/>
      <c r="AJ13" s="25"/>
      <c r="AK13" s="23"/>
      <c r="AL13" s="14"/>
      <c r="AM13" s="25">
        <v>684.58176000000003</v>
      </c>
      <c r="AN13" s="23"/>
      <c r="AO13" s="14"/>
      <c r="AP13" s="25"/>
      <c r="AQ13" s="23"/>
      <c r="AR13" s="14"/>
      <c r="AS13" s="112"/>
      <c r="AT13" s="24"/>
      <c r="AU13" s="14"/>
      <c r="AV13" s="112"/>
      <c r="AW13" s="24"/>
      <c r="AX13" s="14"/>
      <c r="AY13" s="25"/>
      <c r="AZ13" s="23"/>
      <c r="BA13" s="14"/>
      <c r="BB13" s="112"/>
      <c r="BC13" s="24"/>
      <c r="BD13" s="14"/>
      <c r="BE13" s="112"/>
      <c r="BF13" s="24"/>
      <c r="BG13" s="14"/>
      <c r="BH13" s="25"/>
      <c r="BI13" s="24"/>
      <c r="BJ13" s="14"/>
      <c r="BK13" s="25"/>
      <c r="BL13" s="23"/>
      <c r="BM13" s="14"/>
      <c r="BN13" s="25"/>
    </row>
    <row r="14" spans="1:66" ht="19.5" customHeight="1">
      <c r="A14" s="22">
        <v>6</v>
      </c>
      <c r="B14" s="93" t="s">
        <v>37</v>
      </c>
      <c r="C14" s="56">
        <f t="shared" si="0"/>
        <v>1328576.4454099999</v>
      </c>
      <c r="D14" s="29">
        <v>1229151.2</v>
      </c>
      <c r="E14" s="13">
        <v>1229151.2</v>
      </c>
      <c r="F14" s="74">
        <v>1221263.69356</v>
      </c>
      <c r="G14" s="29">
        <v>3440.1</v>
      </c>
      <c r="H14" s="13">
        <v>3440.1</v>
      </c>
      <c r="I14" s="75">
        <v>1947.1913500000001</v>
      </c>
      <c r="J14" s="29">
        <v>63742.3</v>
      </c>
      <c r="K14" s="13">
        <v>63742.3</v>
      </c>
      <c r="L14" s="41">
        <v>32632.528109999999</v>
      </c>
      <c r="M14" s="33">
        <v>1389.7</v>
      </c>
      <c r="N14" s="13">
        <v>0</v>
      </c>
      <c r="O14" s="100"/>
      <c r="P14" s="29"/>
      <c r="Q14" s="13"/>
      <c r="R14" s="30"/>
      <c r="S14" s="23"/>
      <c r="T14" s="14"/>
      <c r="U14" s="25"/>
      <c r="V14" s="24">
        <v>64552</v>
      </c>
      <c r="W14" s="14">
        <v>64552</v>
      </c>
      <c r="X14" s="25">
        <v>67630.326189999992</v>
      </c>
      <c r="Y14" s="23"/>
      <c r="Z14" s="14"/>
      <c r="AA14" s="25"/>
      <c r="AB14" s="23"/>
      <c r="AC14" s="14"/>
      <c r="AD14" s="25"/>
      <c r="AE14" s="23"/>
      <c r="AF14" s="14"/>
      <c r="AG14" s="25"/>
      <c r="AH14" s="23"/>
      <c r="AI14" s="14"/>
      <c r="AJ14" s="25"/>
      <c r="AK14" s="23"/>
      <c r="AL14" s="14"/>
      <c r="AM14" s="25"/>
      <c r="AN14" s="23"/>
      <c r="AO14" s="14"/>
      <c r="AP14" s="25"/>
      <c r="AQ14" s="23"/>
      <c r="AR14" s="14"/>
      <c r="AS14" s="112"/>
      <c r="AT14" s="24"/>
      <c r="AU14" s="14"/>
      <c r="AV14" s="112"/>
      <c r="AW14" s="24"/>
      <c r="AX14" s="14"/>
      <c r="AY14" s="25"/>
      <c r="AZ14" s="23"/>
      <c r="BA14" s="14"/>
      <c r="BB14" s="112"/>
      <c r="BC14" s="24"/>
      <c r="BD14" s="14"/>
      <c r="BE14" s="112"/>
      <c r="BF14" s="24"/>
      <c r="BG14" s="14"/>
      <c r="BH14" s="25"/>
      <c r="BI14" s="24"/>
      <c r="BJ14" s="14"/>
      <c r="BK14" s="25"/>
      <c r="BL14" s="23"/>
      <c r="BM14" s="14"/>
      <c r="BN14" s="25">
        <v>5102.7062000000005</v>
      </c>
    </row>
    <row r="15" spans="1:66" ht="19.5" customHeight="1">
      <c r="A15" s="22">
        <v>7</v>
      </c>
      <c r="B15" s="93" t="s">
        <v>18</v>
      </c>
      <c r="C15" s="56">
        <f t="shared" si="0"/>
        <v>1340773.8223300001</v>
      </c>
      <c r="D15" s="29">
        <v>1200643.3</v>
      </c>
      <c r="E15" s="13">
        <v>1200643.3</v>
      </c>
      <c r="F15" s="74">
        <v>1184199.5948099999</v>
      </c>
      <c r="G15" s="29">
        <v>7145.8</v>
      </c>
      <c r="H15" s="13">
        <v>7145.8</v>
      </c>
      <c r="I15" s="75">
        <v>7150.8047000000006</v>
      </c>
      <c r="J15" s="29">
        <v>89966.2</v>
      </c>
      <c r="K15" s="13">
        <v>89966.2</v>
      </c>
      <c r="L15" s="41">
        <v>50329.587189999998</v>
      </c>
      <c r="M15" s="33">
        <v>2896</v>
      </c>
      <c r="N15" s="13">
        <v>0</v>
      </c>
      <c r="O15" s="100"/>
      <c r="P15" s="29">
        <v>154677.924</v>
      </c>
      <c r="Q15" s="13">
        <v>26524.79088</v>
      </c>
      <c r="R15" s="30">
        <v>26524.79088</v>
      </c>
      <c r="S15" s="23"/>
      <c r="T15" s="14"/>
      <c r="U15" s="25"/>
      <c r="V15" s="24">
        <v>142639.20000000001</v>
      </c>
      <c r="W15" s="14">
        <v>142639.20000000001</v>
      </c>
      <c r="X15" s="25">
        <v>68960.563859999995</v>
      </c>
      <c r="Y15" s="23"/>
      <c r="Z15" s="14"/>
      <c r="AA15" s="25"/>
      <c r="AB15" s="23"/>
      <c r="AC15" s="14"/>
      <c r="AD15" s="25"/>
      <c r="AE15" s="23"/>
      <c r="AF15" s="14"/>
      <c r="AG15" s="25"/>
      <c r="AH15" s="23"/>
      <c r="AI15" s="14"/>
      <c r="AJ15" s="25"/>
      <c r="AK15" s="23"/>
      <c r="AL15" s="14"/>
      <c r="AM15" s="25">
        <v>3136.68039</v>
      </c>
      <c r="AN15" s="23"/>
      <c r="AO15" s="14"/>
      <c r="AP15" s="25"/>
      <c r="AQ15" s="23"/>
      <c r="AR15" s="14"/>
      <c r="AS15" s="112"/>
      <c r="AT15" s="24"/>
      <c r="AU15" s="14"/>
      <c r="AV15" s="112"/>
      <c r="AW15" s="24"/>
      <c r="AX15" s="14"/>
      <c r="AY15" s="25"/>
      <c r="AZ15" s="23"/>
      <c r="BA15" s="14"/>
      <c r="BB15" s="112"/>
      <c r="BC15" s="24"/>
      <c r="BD15" s="14"/>
      <c r="BE15" s="112"/>
      <c r="BF15" s="24"/>
      <c r="BG15" s="14"/>
      <c r="BH15" s="25"/>
      <c r="BI15" s="24"/>
      <c r="BJ15" s="14"/>
      <c r="BK15" s="25"/>
      <c r="BL15" s="23"/>
      <c r="BM15" s="14"/>
      <c r="BN15" s="25">
        <v>471.8005</v>
      </c>
    </row>
    <row r="16" spans="1:66" ht="19.5" customHeight="1">
      <c r="A16" s="22">
        <v>8</v>
      </c>
      <c r="B16" s="93" t="s">
        <v>19</v>
      </c>
      <c r="C16" s="56">
        <f>F16+I16+L16+O16+R16+U16+X16+AA16+AD16+AG16+AJ16+AM16+AP16+AS16+BB16+BN16+AV16+AY16+BE16</f>
        <v>1308746.4848300002</v>
      </c>
      <c r="D16" s="29">
        <v>1222163.5</v>
      </c>
      <c r="E16" s="13">
        <v>1222163.5</v>
      </c>
      <c r="F16" s="74">
        <v>1228101.6396700002</v>
      </c>
      <c r="G16" s="29">
        <v>4491.8999999999996</v>
      </c>
      <c r="H16" s="13">
        <v>4491.8999999999996</v>
      </c>
      <c r="I16" s="75">
        <v>3451.3745600000002</v>
      </c>
      <c r="J16" s="29">
        <v>67996</v>
      </c>
      <c r="K16" s="13">
        <v>67996</v>
      </c>
      <c r="L16" s="41">
        <v>37360.22539</v>
      </c>
      <c r="M16" s="33">
        <v>613.29999999999995</v>
      </c>
      <c r="N16" s="13">
        <v>0</v>
      </c>
      <c r="O16" s="100"/>
      <c r="P16" s="29"/>
      <c r="Q16" s="13"/>
      <c r="R16" s="30"/>
      <c r="S16" s="23"/>
      <c r="T16" s="76"/>
      <c r="U16" s="25"/>
      <c r="V16" s="24">
        <v>82996.3</v>
      </c>
      <c r="W16" s="14">
        <v>82996.3</v>
      </c>
      <c r="X16" s="25">
        <v>24206.754840000001</v>
      </c>
      <c r="Y16" s="23"/>
      <c r="Z16" s="14"/>
      <c r="AA16" s="25"/>
      <c r="AB16" s="23"/>
      <c r="AC16" s="14"/>
      <c r="AD16" s="25"/>
      <c r="AE16" s="23">
        <v>60000</v>
      </c>
      <c r="AF16" s="14">
        <v>60000</v>
      </c>
      <c r="AG16" s="25"/>
      <c r="AH16" s="23"/>
      <c r="AI16" s="14"/>
      <c r="AJ16" s="25"/>
      <c r="AK16" s="23"/>
      <c r="AL16" s="14"/>
      <c r="AM16" s="25"/>
      <c r="AN16" s="23"/>
      <c r="AO16" s="14"/>
      <c r="AP16" s="25"/>
      <c r="AQ16" s="23"/>
      <c r="AR16" s="14"/>
      <c r="AS16" s="112"/>
      <c r="AT16" s="24"/>
      <c r="AU16" s="14"/>
      <c r="AV16" s="112"/>
      <c r="AW16" s="24"/>
      <c r="AX16" s="14"/>
      <c r="AY16" s="25"/>
      <c r="AZ16" s="23"/>
      <c r="BA16" s="14"/>
      <c r="BB16" s="112"/>
      <c r="BC16" s="24"/>
      <c r="BD16" s="14"/>
      <c r="BE16" s="112">
        <v>15626.49037</v>
      </c>
      <c r="BF16" s="24"/>
      <c r="BG16" s="14"/>
      <c r="BH16" s="25"/>
      <c r="BI16" s="24"/>
      <c r="BJ16" s="14"/>
      <c r="BK16" s="25"/>
      <c r="BL16" s="23"/>
      <c r="BM16" s="14"/>
      <c r="BN16" s="25"/>
    </row>
    <row r="17" spans="1:66" ht="19.5" customHeight="1">
      <c r="A17" s="22">
        <v>9</v>
      </c>
      <c r="B17" s="93" t="s">
        <v>20</v>
      </c>
      <c r="C17" s="56">
        <f>F17+I17+L17+O17+R17+U17+X17+AA17+AD17+AG17+AJ17+AM17+AP17+AS17+BB17+BN17</f>
        <v>1555836.6233900001</v>
      </c>
      <c r="D17" s="29">
        <v>1473450.1</v>
      </c>
      <c r="E17" s="13">
        <v>1473450.1</v>
      </c>
      <c r="F17" s="74">
        <v>1449985.7579699999</v>
      </c>
      <c r="G17" s="29">
        <v>7644.2</v>
      </c>
      <c r="H17" s="13">
        <v>7644.2</v>
      </c>
      <c r="I17" s="75">
        <v>4896.6063300000005</v>
      </c>
      <c r="J17" s="29">
        <v>96256.4</v>
      </c>
      <c r="K17" s="13">
        <v>96256.4</v>
      </c>
      <c r="L17" s="41">
        <v>49246.900880000001</v>
      </c>
      <c r="M17" s="33">
        <v>1285.5</v>
      </c>
      <c r="N17" s="13">
        <v>0</v>
      </c>
      <c r="O17" s="100"/>
      <c r="P17" s="29">
        <v>68169.947</v>
      </c>
      <c r="Q17" s="13">
        <v>0</v>
      </c>
      <c r="R17" s="30"/>
      <c r="S17" s="23"/>
      <c r="T17" s="76"/>
      <c r="U17" s="25"/>
      <c r="V17" s="24">
        <v>169733.1</v>
      </c>
      <c r="W17" s="14">
        <v>169733.1</v>
      </c>
      <c r="X17" s="25">
        <v>50519.17671</v>
      </c>
      <c r="Y17" s="23"/>
      <c r="Z17" s="14"/>
      <c r="AA17" s="25"/>
      <c r="AB17" s="23"/>
      <c r="AC17" s="14"/>
      <c r="AD17" s="25"/>
      <c r="AE17" s="23"/>
      <c r="AF17" s="14"/>
      <c r="AG17" s="25"/>
      <c r="AH17" s="23"/>
      <c r="AI17" s="14"/>
      <c r="AJ17" s="25"/>
      <c r="AK17" s="23"/>
      <c r="AL17" s="14"/>
      <c r="AM17" s="25">
        <v>1188.1814999999999</v>
      </c>
      <c r="AN17" s="23"/>
      <c r="AO17" s="14"/>
      <c r="AP17" s="25"/>
      <c r="AQ17" s="23"/>
      <c r="AR17" s="14"/>
      <c r="AS17" s="112"/>
      <c r="AT17" s="24"/>
      <c r="AU17" s="14"/>
      <c r="AV17" s="112"/>
      <c r="AW17" s="24"/>
      <c r="AX17" s="14"/>
      <c r="AY17" s="25"/>
      <c r="AZ17" s="23"/>
      <c r="BA17" s="14"/>
      <c r="BB17" s="112"/>
      <c r="BC17" s="24"/>
      <c r="BD17" s="14"/>
      <c r="BE17" s="112"/>
      <c r="BF17" s="24"/>
      <c r="BG17" s="14"/>
      <c r="BH17" s="25"/>
      <c r="BI17" s="24"/>
      <c r="BJ17" s="14"/>
      <c r="BK17" s="25"/>
      <c r="BL17" s="23"/>
      <c r="BM17" s="14"/>
      <c r="BN17" s="25"/>
    </row>
    <row r="18" spans="1:66" ht="19.5" customHeight="1">
      <c r="A18" s="22">
        <v>10</v>
      </c>
      <c r="B18" s="93" t="s">
        <v>21</v>
      </c>
      <c r="C18" s="56">
        <f>F18+I18+L18+O18+R18+U18+X18+AA18+AD18+AG18+AJ18+AM18+AP18+AS18+BB18+BN18</f>
        <v>866660.33797000011</v>
      </c>
      <c r="D18" s="29">
        <v>754921.9</v>
      </c>
      <c r="E18" s="13">
        <v>754921.9</v>
      </c>
      <c r="F18" s="74">
        <v>743607.84584000008</v>
      </c>
      <c r="G18" s="29">
        <v>3860.9</v>
      </c>
      <c r="H18" s="13">
        <v>3860.9</v>
      </c>
      <c r="I18" s="75">
        <v>3981.7454400000001</v>
      </c>
      <c r="J18" s="29">
        <v>51667.1</v>
      </c>
      <c r="K18" s="13">
        <v>51667.1</v>
      </c>
      <c r="L18" s="41">
        <v>29610.831839999999</v>
      </c>
      <c r="M18" s="33">
        <v>2789</v>
      </c>
      <c r="N18" s="13">
        <v>0</v>
      </c>
      <c r="O18" s="100"/>
      <c r="P18" s="29"/>
      <c r="Q18" s="13"/>
      <c r="R18" s="30"/>
      <c r="S18" s="23"/>
      <c r="T18" s="76"/>
      <c r="U18" s="25"/>
      <c r="V18" s="24">
        <v>113759</v>
      </c>
      <c r="W18" s="14">
        <v>113759</v>
      </c>
      <c r="X18" s="25">
        <v>86975.707299999995</v>
      </c>
      <c r="Y18" s="23"/>
      <c r="Z18" s="14"/>
      <c r="AA18" s="25"/>
      <c r="AB18" s="23"/>
      <c r="AC18" s="14"/>
      <c r="AD18" s="25"/>
      <c r="AE18" s="23"/>
      <c r="AF18" s="14"/>
      <c r="AG18" s="25"/>
      <c r="AH18" s="23"/>
      <c r="AI18" s="14"/>
      <c r="AJ18" s="25"/>
      <c r="AK18" s="23"/>
      <c r="AL18" s="14"/>
      <c r="AM18" s="25">
        <v>2484.2075499999996</v>
      </c>
      <c r="AN18" s="23"/>
      <c r="AO18" s="14"/>
      <c r="AP18" s="25"/>
      <c r="AQ18" s="23"/>
      <c r="AR18" s="14"/>
      <c r="AS18" s="112"/>
      <c r="AT18" s="24"/>
      <c r="AU18" s="14"/>
      <c r="AV18" s="112"/>
      <c r="AW18" s="24"/>
      <c r="AX18" s="14"/>
      <c r="AY18" s="25"/>
      <c r="AZ18" s="23"/>
      <c r="BA18" s="14"/>
      <c r="BB18" s="112"/>
      <c r="BC18" s="24"/>
      <c r="BD18" s="14"/>
      <c r="BE18" s="112"/>
      <c r="BF18" s="24"/>
      <c r="BG18" s="14"/>
      <c r="BH18" s="25"/>
      <c r="BI18" s="24"/>
      <c r="BJ18" s="14"/>
      <c r="BK18" s="25"/>
      <c r="BL18" s="23"/>
      <c r="BM18" s="14"/>
      <c r="BN18" s="25"/>
    </row>
    <row r="19" spans="1:66" ht="19.5" customHeight="1">
      <c r="A19" s="22">
        <v>11</v>
      </c>
      <c r="B19" s="93" t="s">
        <v>22</v>
      </c>
      <c r="C19" s="56">
        <f>F19+I19+L19+O19+R19+U19+X19+AA19+AD19+AG19+AJ19+AM19+AP19+AS19+BB19+BN19</f>
        <v>495211.09299999999</v>
      </c>
      <c r="D19" s="29">
        <v>420398.2</v>
      </c>
      <c r="E19" s="13">
        <v>420398.2</v>
      </c>
      <c r="F19" s="74">
        <v>419452.55780000001</v>
      </c>
      <c r="G19" s="29">
        <v>2004.3</v>
      </c>
      <c r="H19" s="13">
        <v>2004.3</v>
      </c>
      <c r="I19" s="75">
        <v>1328.4151999999999</v>
      </c>
      <c r="J19" s="29">
        <v>40901.699999999997</v>
      </c>
      <c r="K19" s="13">
        <v>40901.699999999997</v>
      </c>
      <c r="L19" s="41">
        <v>15862.243710000001</v>
      </c>
      <c r="M19" s="33">
        <v>1256.2</v>
      </c>
      <c r="N19" s="13">
        <v>0</v>
      </c>
      <c r="O19" s="100"/>
      <c r="P19" s="29">
        <v>116436.09899999999</v>
      </c>
      <c r="Q19" s="13">
        <v>11230.289659999999</v>
      </c>
      <c r="R19" s="30">
        <v>10011.859550000001</v>
      </c>
      <c r="S19" s="23"/>
      <c r="T19" s="14"/>
      <c r="U19" s="25"/>
      <c r="V19" s="24">
        <v>104850.9</v>
      </c>
      <c r="W19" s="14">
        <v>104850.9</v>
      </c>
      <c r="X19" s="25">
        <v>41330.217090000006</v>
      </c>
      <c r="Y19" s="23"/>
      <c r="Z19" s="14"/>
      <c r="AA19" s="25"/>
      <c r="AB19" s="23"/>
      <c r="AC19" s="14"/>
      <c r="AD19" s="25"/>
      <c r="AE19" s="23"/>
      <c r="AF19" s="14"/>
      <c r="AG19" s="25"/>
      <c r="AH19" s="23"/>
      <c r="AI19" s="14"/>
      <c r="AJ19" s="25"/>
      <c r="AK19" s="23"/>
      <c r="AL19" s="14"/>
      <c r="AM19" s="25">
        <v>2532.0661</v>
      </c>
      <c r="AN19" s="23"/>
      <c r="AO19" s="14"/>
      <c r="AP19" s="25"/>
      <c r="AQ19" s="23"/>
      <c r="AR19" s="14"/>
      <c r="AS19" s="112"/>
      <c r="AT19" s="24"/>
      <c r="AU19" s="14"/>
      <c r="AV19" s="112"/>
      <c r="AW19" s="24"/>
      <c r="AX19" s="14"/>
      <c r="AY19" s="25"/>
      <c r="AZ19" s="23"/>
      <c r="BA19" s="14"/>
      <c r="BB19" s="112"/>
      <c r="BC19" s="24"/>
      <c r="BD19" s="14"/>
      <c r="BE19" s="112"/>
      <c r="BF19" s="24"/>
      <c r="BG19" s="14"/>
      <c r="BH19" s="25"/>
      <c r="BI19" s="24"/>
      <c r="BJ19" s="14"/>
      <c r="BK19" s="25"/>
      <c r="BL19" s="23"/>
      <c r="BM19" s="14"/>
      <c r="BN19" s="25">
        <v>4693.7335499999999</v>
      </c>
    </row>
    <row r="20" spans="1:66" ht="19.5" customHeight="1">
      <c r="A20" s="22">
        <v>12</v>
      </c>
      <c r="B20" s="93" t="s">
        <v>23</v>
      </c>
      <c r="C20" s="56">
        <f>F20+I20+L20+O20+R20+U20+X20+AA20+AD20+AG20+AJ20+AM20+AP20+AS20+BB20+BN20+AV20</f>
        <v>2133794.3997499999</v>
      </c>
      <c r="D20" s="29">
        <v>1951037.4</v>
      </c>
      <c r="E20" s="13">
        <v>1951037.4</v>
      </c>
      <c r="F20" s="74">
        <v>1933338.8162100001</v>
      </c>
      <c r="G20" s="29">
        <v>6795.1</v>
      </c>
      <c r="H20" s="13">
        <v>6795.1</v>
      </c>
      <c r="I20" s="75">
        <v>2045.8387700000001</v>
      </c>
      <c r="J20" s="29">
        <v>127546.8</v>
      </c>
      <c r="K20" s="13">
        <v>127546.8</v>
      </c>
      <c r="L20" s="41">
        <v>70607.108689999994</v>
      </c>
      <c r="M20" s="33">
        <v>1348.1</v>
      </c>
      <c r="N20" s="13">
        <v>0</v>
      </c>
      <c r="O20" s="100"/>
      <c r="P20" s="29"/>
      <c r="Q20" s="13"/>
      <c r="R20" s="30"/>
      <c r="S20" s="23"/>
      <c r="T20" s="14"/>
      <c r="U20" s="25"/>
      <c r="V20" s="24">
        <v>173226</v>
      </c>
      <c r="W20" s="14">
        <v>173226</v>
      </c>
      <c r="X20" s="25">
        <v>85102.383930000011</v>
      </c>
      <c r="Y20" s="23"/>
      <c r="Z20" s="14"/>
      <c r="AA20" s="25"/>
      <c r="AB20" s="23"/>
      <c r="AC20" s="14"/>
      <c r="AD20" s="25"/>
      <c r="AE20" s="23"/>
      <c r="AF20" s="14"/>
      <c r="AG20" s="25"/>
      <c r="AH20" s="23"/>
      <c r="AI20" s="14"/>
      <c r="AJ20" s="25"/>
      <c r="AK20" s="23"/>
      <c r="AL20" s="14"/>
      <c r="AM20" s="25">
        <v>6828.5070700000006</v>
      </c>
      <c r="AN20" s="23"/>
      <c r="AO20" s="14"/>
      <c r="AP20" s="25"/>
      <c r="AQ20" s="23"/>
      <c r="AR20" s="14"/>
      <c r="AS20" s="112"/>
      <c r="AT20" s="24"/>
      <c r="AU20" s="14"/>
      <c r="AV20" s="112">
        <v>35045.249200000006</v>
      </c>
      <c r="AW20" s="24"/>
      <c r="AX20" s="14"/>
      <c r="AY20" s="25"/>
      <c r="AZ20" s="23"/>
      <c r="BA20" s="14"/>
      <c r="BB20" s="112"/>
      <c r="BC20" s="24"/>
      <c r="BD20" s="14"/>
      <c r="BE20" s="112"/>
      <c r="BF20" s="24"/>
      <c r="BG20" s="14"/>
      <c r="BH20" s="25"/>
      <c r="BI20" s="24"/>
      <c r="BJ20" s="14"/>
      <c r="BK20" s="25"/>
      <c r="BL20" s="23"/>
      <c r="BM20" s="14"/>
      <c r="BN20" s="25">
        <v>826.49588000000006</v>
      </c>
    </row>
    <row r="21" spans="1:66" ht="19.5" customHeight="1">
      <c r="A21" s="22">
        <v>13</v>
      </c>
      <c r="B21" s="93" t="s">
        <v>24</v>
      </c>
      <c r="C21" s="56">
        <f t="shared" ref="C21:C26" si="1">F21+I21+L21+O21+R21+U21+X21+AA21+AD21+AG21+AJ21+AM21+AP21+AS21+BB21+BN21</f>
        <v>913512.65986000001</v>
      </c>
      <c r="D21" s="29">
        <v>865692.1</v>
      </c>
      <c r="E21" s="13">
        <v>865692.1</v>
      </c>
      <c r="F21" s="74">
        <v>839415.13499000005</v>
      </c>
      <c r="G21" s="29">
        <v>2480.4</v>
      </c>
      <c r="H21" s="13">
        <v>2480.4</v>
      </c>
      <c r="I21" s="75">
        <v>1487.88464</v>
      </c>
      <c r="J21" s="29">
        <v>56166.8</v>
      </c>
      <c r="K21" s="13">
        <v>56166.8</v>
      </c>
      <c r="L21" s="41">
        <v>31495.06538</v>
      </c>
      <c r="M21" s="33">
        <v>3388.5</v>
      </c>
      <c r="N21" s="13">
        <v>0</v>
      </c>
      <c r="O21" s="100"/>
      <c r="P21" s="29"/>
      <c r="Q21" s="13"/>
      <c r="R21" s="30"/>
      <c r="S21" s="23"/>
      <c r="T21" s="14"/>
      <c r="U21" s="25"/>
      <c r="V21" s="24">
        <v>88238.3</v>
      </c>
      <c r="W21" s="14">
        <v>88238.3</v>
      </c>
      <c r="X21" s="25">
        <v>40115.275270000006</v>
      </c>
      <c r="Y21" s="23"/>
      <c r="Z21" s="14"/>
      <c r="AA21" s="25"/>
      <c r="AB21" s="23"/>
      <c r="AC21" s="14"/>
      <c r="AD21" s="25"/>
      <c r="AE21" s="23"/>
      <c r="AF21" s="14"/>
      <c r="AG21" s="25"/>
      <c r="AH21" s="23"/>
      <c r="AI21" s="14"/>
      <c r="AJ21" s="25"/>
      <c r="AK21" s="23"/>
      <c r="AL21" s="14"/>
      <c r="AM21" s="25"/>
      <c r="AN21" s="23"/>
      <c r="AO21" s="14"/>
      <c r="AP21" s="25"/>
      <c r="AQ21" s="23"/>
      <c r="AR21" s="14"/>
      <c r="AS21" s="112"/>
      <c r="AT21" s="24"/>
      <c r="AU21" s="14"/>
      <c r="AV21" s="112"/>
      <c r="AW21" s="24"/>
      <c r="AX21" s="14"/>
      <c r="AY21" s="25"/>
      <c r="AZ21" s="23"/>
      <c r="BA21" s="14"/>
      <c r="BB21" s="112"/>
      <c r="BC21" s="24"/>
      <c r="BD21" s="14"/>
      <c r="BE21" s="112"/>
      <c r="BF21" s="24"/>
      <c r="BG21" s="14"/>
      <c r="BH21" s="25"/>
      <c r="BI21" s="24"/>
      <c r="BJ21" s="14"/>
      <c r="BK21" s="25"/>
      <c r="BL21" s="23"/>
      <c r="BM21" s="14"/>
      <c r="BN21" s="25">
        <v>999.29957999999999</v>
      </c>
    </row>
    <row r="22" spans="1:66" ht="19.5" customHeight="1">
      <c r="A22" s="22">
        <v>14</v>
      </c>
      <c r="B22" s="93" t="s">
        <v>25</v>
      </c>
      <c r="C22" s="56">
        <f t="shared" si="1"/>
        <v>2000690.2250800002</v>
      </c>
      <c r="D22" s="29">
        <v>1779490.2</v>
      </c>
      <c r="E22" s="13">
        <v>1779490.2</v>
      </c>
      <c r="F22" s="74">
        <v>1741790.0804100002</v>
      </c>
      <c r="G22" s="29">
        <v>6311.5</v>
      </c>
      <c r="H22" s="13">
        <v>6311.5</v>
      </c>
      <c r="I22" s="75">
        <v>4133.8075699999999</v>
      </c>
      <c r="J22" s="29">
        <v>123990.3</v>
      </c>
      <c r="K22" s="13">
        <v>123990.3</v>
      </c>
      <c r="L22" s="41">
        <v>69907.173880000002</v>
      </c>
      <c r="M22" s="33">
        <v>3393.2</v>
      </c>
      <c r="N22" s="13">
        <v>0</v>
      </c>
      <c r="O22" s="100"/>
      <c r="P22" s="29">
        <v>33495.211000000003</v>
      </c>
      <c r="Q22" s="13">
        <v>0</v>
      </c>
      <c r="R22" s="30"/>
      <c r="S22" s="23"/>
      <c r="T22" s="14"/>
      <c r="U22" s="25"/>
      <c r="V22" s="24">
        <v>147143.70000000001</v>
      </c>
      <c r="W22" s="14">
        <v>147143.70000000001</v>
      </c>
      <c r="X22" s="25">
        <v>178150.53788999998</v>
      </c>
      <c r="Y22" s="23"/>
      <c r="Z22" s="14"/>
      <c r="AA22" s="25"/>
      <c r="AB22" s="23"/>
      <c r="AC22" s="14"/>
      <c r="AD22" s="25"/>
      <c r="AE22" s="23"/>
      <c r="AF22" s="14"/>
      <c r="AG22" s="25"/>
      <c r="AH22" s="23"/>
      <c r="AI22" s="14"/>
      <c r="AJ22" s="25"/>
      <c r="AK22" s="23"/>
      <c r="AL22" s="14"/>
      <c r="AM22" s="25">
        <v>1380.11</v>
      </c>
      <c r="AN22" s="23"/>
      <c r="AO22" s="14"/>
      <c r="AP22" s="25"/>
      <c r="AQ22" s="23"/>
      <c r="AR22" s="14"/>
      <c r="AS22" s="112"/>
      <c r="AT22" s="24"/>
      <c r="AU22" s="14"/>
      <c r="AV22" s="112"/>
      <c r="AW22" s="24"/>
      <c r="AX22" s="14"/>
      <c r="AY22" s="25"/>
      <c r="AZ22" s="23"/>
      <c r="BA22" s="14"/>
      <c r="BB22" s="112"/>
      <c r="BC22" s="24"/>
      <c r="BD22" s="14"/>
      <c r="BE22" s="112"/>
      <c r="BF22" s="24"/>
      <c r="BG22" s="14"/>
      <c r="BH22" s="25"/>
      <c r="BI22" s="24"/>
      <c r="BJ22" s="14"/>
      <c r="BK22" s="25"/>
      <c r="BL22" s="23"/>
      <c r="BM22" s="14"/>
      <c r="BN22" s="25">
        <v>5328.5153300000002</v>
      </c>
    </row>
    <row r="23" spans="1:66" ht="19.5" customHeight="1">
      <c r="A23" s="22">
        <v>15</v>
      </c>
      <c r="B23" s="93" t="s">
        <v>26</v>
      </c>
      <c r="C23" s="56">
        <f t="shared" si="1"/>
        <v>1154354.7468199998</v>
      </c>
      <c r="D23" s="29">
        <v>999314.9</v>
      </c>
      <c r="E23" s="13">
        <v>999314.9</v>
      </c>
      <c r="F23" s="74">
        <v>987349.73410999996</v>
      </c>
      <c r="G23" s="29">
        <v>4285.2</v>
      </c>
      <c r="H23" s="13">
        <v>4285.2</v>
      </c>
      <c r="I23" s="75">
        <v>3560.1461099999997</v>
      </c>
      <c r="J23" s="29">
        <v>76692.3</v>
      </c>
      <c r="K23" s="13">
        <v>76692.3</v>
      </c>
      <c r="L23" s="41">
        <v>37462.2448</v>
      </c>
      <c r="M23" s="33">
        <v>1778.6</v>
      </c>
      <c r="N23" s="13">
        <v>0</v>
      </c>
      <c r="O23" s="100"/>
      <c r="P23" s="29">
        <v>78571.790999999997</v>
      </c>
      <c r="Q23" s="13">
        <v>6853.9087200000004</v>
      </c>
      <c r="R23" s="30">
        <v>6853.9087199999994</v>
      </c>
      <c r="S23" s="23">
        <v>7073</v>
      </c>
      <c r="T23" s="14">
        <v>1094.5886</v>
      </c>
      <c r="U23" s="25">
        <v>1094.5886</v>
      </c>
      <c r="V23" s="24">
        <v>208197.7</v>
      </c>
      <c r="W23" s="14">
        <v>208197.7</v>
      </c>
      <c r="X23" s="25">
        <v>116011.00368000001</v>
      </c>
      <c r="Y23" s="23"/>
      <c r="Z23" s="14"/>
      <c r="AA23" s="25"/>
      <c r="AB23" s="23"/>
      <c r="AC23" s="14"/>
      <c r="AD23" s="25"/>
      <c r="AE23" s="23"/>
      <c r="AF23" s="14"/>
      <c r="AG23" s="25"/>
      <c r="AH23" s="23"/>
      <c r="AI23" s="14"/>
      <c r="AJ23" s="25"/>
      <c r="AK23" s="23"/>
      <c r="AL23" s="14"/>
      <c r="AM23" s="25">
        <v>2023.1208000000001</v>
      </c>
      <c r="AN23" s="23"/>
      <c r="AO23" s="14"/>
      <c r="AP23" s="25"/>
      <c r="AQ23" s="23"/>
      <c r="AR23" s="14"/>
      <c r="AS23" s="112"/>
      <c r="AT23" s="24"/>
      <c r="AU23" s="14"/>
      <c r="AV23" s="112"/>
      <c r="AW23" s="24"/>
      <c r="AX23" s="14"/>
      <c r="AY23" s="25"/>
      <c r="AZ23" s="23"/>
      <c r="BA23" s="14"/>
      <c r="BB23" s="112"/>
      <c r="BC23" s="24"/>
      <c r="BD23" s="14"/>
      <c r="BE23" s="112"/>
      <c r="BF23" s="24"/>
      <c r="BG23" s="14"/>
      <c r="BH23" s="25"/>
      <c r="BI23" s="24"/>
      <c r="BJ23" s="14"/>
      <c r="BK23" s="25"/>
      <c r="BL23" s="23"/>
      <c r="BM23" s="14"/>
      <c r="BN23" s="25"/>
    </row>
    <row r="24" spans="1:66" ht="19.5" customHeight="1">
      <c r="A24" s="22">
        <v>16</v>
      </c>
      <c r="B24" s="93" t="s">
        <v>27</v>
      </c>
      <c r="C24" s="56">
        <f t="shared" si="1"/>
        <v>1278768.9669699997</v>
      </c>
      <c r="D24" s="29">
        <v>1193846.3999999999</v>
      </c>
      <c r="E24" s="13">
        <v>1193846.3999999999</v>
      </c>
      <c r="F24" s="74">
        <v>1189158.84711</v>
      </c>
      <c r="G24" s="29">
        <v>5245</v>
      </c>
      <c r="H24" s="13">
        <v>5245</v>
      </c>
      <c r="I24" s="75">
        <v>6434.7545300000002</v>
      </c>
      <c r="J24" s="29">
        <v>59189.2</v>
      </c>
      <c r="K24" s="13">
        <v>59189.2</v>
      </c>
      <c r="L24" s="41">
        <v>35193.626609999999</v>
      </c>
      <c r="M24" s="33">
        <v>2430.8000000000002</v>
      </c>
      <c r="N24" s="13">
        <v>0</v>
      </c>
      <c r="O24" s="100"/>
      <c r="P24" s="29"/>
      <c r="Q24" s="13"/>
      <c r="R24" s="30"/>
      <c r="S24" s="23">
        <v>32723.8</v>
      </c>
      <c r="T24" s="14">
        <v>0</v>
      </c>
      <c r="U24" s="25">
        <v>1414.68272</v>
      </c>
      <c r="V24" s="24">
        <v>83656.600000000006</v>
      </c>
      <c r="W24" s="14">
        <v>83656.600000000006</v>
      </c>
      <c r="X24" s="25">
        <v>42463.07864</v>
      </c>
      <c r="Y24" s="23"/>
      <c r="Z24" s="14"/>
      <c r="AA24" s="25"/>
      <c r="AB24" s="23"/>
      <c r="AC24" s="14"/>
      <c r="AD24" s="25"/>
      <c r="AE24" s="23"/>
      <c r="AF24" s="14"/>
      <c r="AG24" s="25"/>
      <c r="AH24" s="23"/>
      <c r="AI24" s="14"/>
      <c r="AJ24" s="25"/>
      <c r="AK24" s="23"/>
      <c r="AL24" s="14"/>
      <c r="AM24" s="25">
        <v>2292.7147599999998</v>
      </c>
      <c r="AN24" s="23"/>
      <c r="AO24" s="14"/>
      <c r="AP24" s="25"/>
      <c r="AQ24" s="23"/>
      <c r="AR24" s="14"/>
      <c r="AS24" s="112"/>
      <c r="AT24" s="24"/>
      <c r="AU24" s="14"/>
      <c r="AV24" s="112"/>
      <c r="AW24" s="24"/>
      <c r="AX24" s="14"/>
      <c r="AY24" s="25"/>
      <c r="AZ24" s="23"/>
      <c r="BA24" s="14"/>
      <c r="BB24" s="112"/>
      <c r="BC24" s="24"/>
      <c r="BD24" s="14"/>
      <c r="BE24" s="112"/>
      <c r="BF24" s="24"/>
      <c r="BG24" s="14"/>
      <c r="BH24" s="25"/>
      <c r="BI24" s="24"/>
      <c r="BJ24" s="14"/>
      <c r="BK24" s="25"/>
      <c r="BL24" s="23"/>
      <c r="BM24" s="14"/>
      <c r="BN24" s="25">
        <v>1811.2626</v>
      </c>
    </row>
    <row r="25" spans="1:66" ht="19.5" customHeight="1">
      <c r="A25" s="22">
        <v>17</v>
      </c>
      <c r="B25" s="93" t="s">
        <v>28</v>
      </c>
      <c r="C25" s="56">
        <f t="shared" si="1"/>
        <v>791287.91698999994</v>
      </c>
      <c r="D25" s="29">
        <v>685300.1</v>
      </c>
      <c r="E25" s="13">
        <v>685300.1</v>
      </c>
      <c r="F25" s="74">
        <v>669294.79845</v>
      </c>
      <c r="G25" s="29">
        <v>2742.3</v>
      </c>
      <c r="H25" s="13">
        <v>2742.3</v>
      </c>
      <c r="I25" s="75">
        <v>3005.51469</v>
      </c>
      <c r="J25" s="29">
        <v>55116.2</v>
      </c>
      <c r="K25" s="13">
        <v>55116.2</v>
      </c>
      <c r="L25" s="41">
        <v>24163.957170000001</v>
      </c>
      <c r="M25" s="33">
        <v>2404.8000000000002</v>
      </c>
      <c r="N25" s="13">
        <v>0</v>
      </c>
      <c r="O25" s="100"/>
      <c r="P25" s="29"/>
      <c r="Q25" s="13"/>
      <c r="R25" s="30"/>
      <c r="S25" s="23"/>
      <c r="T25" s="14"/>
      <c r="U25" s="25"/>
      <c r="V25" s="24">
        <v>137551.6</v>
      </c>
      <c r="W25" s="14">
        <v>137551.6</v>
      </c>
      <c r="X25" s="25">
        <v>94406.120670000004</v>
      </c>
      <c r="Y25" s="23"/>
      <c r="Z25" s="14"/>
      <c r="AA25" s="25"/>
      <c r="AB25" s="23"/>
      <c r="AC25" s="14"/>
      <c r="AD25" s="25"/>
      <c r="AE25" s="23"/>
      <c r="AF25" s="14"/>
      <c r="AG25" s="25"/>
      <c r="AH25" s="23"/>
      <c r="AI25" s="14"/>
      <c r="AJ25" s="25"/>
      <c r="AK25" s="23"/>
      <c r="AL25" s="14"/>
      <c r="AM25" s="25">
        <v>417.52600999999999</v>
      </c>
      <c r="AN25" s="23"/>
      <c r="AO25" s="14"/>
      <c r="AP25" s="25"/>
      <c r="AQ25" s="23"/>
      <c r="AR25" s="14"/>
      <c r="AS25" s="112"/>
      <c r="AT25" s="24"/>
      <c r="AU25" s="14"/>
      <c r="AV25" s="112"/>
      <c r="AW25" s="24"/>
      <c r="AX25" s="14"/>
      <c r="AY25" s="25"/>
      <c r="AZ25" s="23"/>
      <c r="BA25" s="14"/>
      <c r="BB25" s="112"/>
      <c r="BC25" s="24"/>
      <c r="BD25" s="14"/>
      <c r="BE25" s="112"/>
      <c r="BF25" s="24"/>
      <c r="BG25" s="14"/>
      <c r="BH25" s="25"/>
      <c r="BI25" s="24"/>
      <c r="BJ25" s="14"/>
      <c r="BK25" s="25"/>
      <c r="BL25" s="23"/>
      <c r="BM25" s="14"/>
      <c r="BN25" s="25"/>
    </row>
    <row r="26" spans="1:66" ht="19.5" customHeight="1">
      <c r="A26" s="22">
        <v>18</v>
      </c>
      <c r="B26" s="93" t="s">
        <v>29</v>
      </c>
      <c r="C26" s="56">
        <f t="shared" si="1"/>
        <v>965860.91747999983</v>
      </c>
      <c r="D26" s="29">
        <v>868170.3</v>
      </c>
      <c r="E26" s="13">
        <v>868170.3</v>
      </c>
      <c r="F26" s="74">
        <v>869322.30411000003</v>
      </c>
      <c r="G26" s="29">
        <v>2912.3</v>
      </c>
      <c r="H26" s="13">
        <v>2912.3</v>
      </c>
      <c r="I26" s="75">
        <v>2388.8564799999999</v>
      </c>
      <c r="J26" s="29">
        <v>52720.6</v>
      </c>
      <c r="K26" s="13">
        <v>52720.6</v>
      </c>
      <c r="L26" s="41">
        <v>30920.364809999999</v>
      </c>
      <c r="M26" s="33">
        <v>765.4</v>
      </c>
      <c r="N26" s="13">
        <v>0</v>
      </c>
      <c r="O26" s="100"/>
      <c r="P26" s="29"/>
      <c r="Q26" s="13"/>
      <c r="R26" s="30"/>
      <c r="S26" s="23"/>
      <c r="T26" s="14"/>
      <c r="U26" s="25"/>
      <c r="V26" s="24">
        <v>93696</v>
      </c>
      <c r="W26" s="14">
        <v>93696</v>
      </c>
      <c r="X26" s="25">
        <v>36305.412619999996</v>
      </c>
      <c r="Y26" s="23"/>
      <c r="Z26" s="14"/>
      <c r="AA26" s="25"/>
      <c r="AB26" s="23"/>
      <c r="AC26" s="14"/>
      <c r="AD26" s="25"/>
      <c r="AE26" s="23"/>
      <c r="AF26" s="14"/>
      <c r="AG26" s="25"/>
      <c r="AH26" s="23"/>
      <c r="AI26" s="14"/>
      <c r="AJ26" s="25"/>
      <c r="AK26" s="23"/>
      <c r="AL26" s="14"/>
      <c r="AM26" s="25"/>
      <c r="AN26" s="23"/>
      <c r="AO26" s="14"/>
      <c r="AP26" s="25"/>
      <c r="AQ26" s="23"/>
      <c r="AR26" s="14"/>
      <c r="AS26" s="112"/>
      <c r="AT26" s="24"/>
      <c r="AU26" s="14"/>
      <c r="AV26" s="112"/>
      <c r="AW26" s="24"/>
      <c r="AX26" s="14"/>
      <c r="AY26" s="25"/>
      <c r="AZ26" s="23"/>
      <c r="BA26" s="14"/>
      <c r="BB26" s="112">
        <v>24100.198350000002</v>
      </c>
      <c r="BC26" s="24"/>
      <c r="BD26" s="14"/>
      <c r="BE26" s="112"/>
      <c r="BF26" s="24"/>
      <c r="BG26" s="14"/>
      <c r="BH26" s="25"/>
      <c r="BI26" s="24"/>
      <c r="BJ26" s="14"/>
      <c r="BK26" s="25"/>
      <c r="BL26" s="23"/>
      <c r="BM26" s="14"/>
      <c r="BN26" s="25">
        <v>2823.7811099999999</v>
      </c>
    </row>
    <row r="27" spans="1:66" ht="19.5" customHeight="1">
      <c r="A27" s="22">
        <v>19</v>
      </c>
      <c r="B27" s="93" t="s">
        <v>30</v>
      </c>
      <c r="C27" s="56">
        <f>F27+I27+L27+O27+R27+U27+X27+AA27+AD27+AG27+AJ27+AM27+AP27+AS27+BB27+BN27+BH27</f>
        <v>1856816.3475899999</v>
      </c>
      <c r="D27" s="29">
        <v>1598782.4</v>
      </c>
      <c r="E27" s="13">
        <v>1598782.4</v>
      </c>
      <c r="F27" s="74">
        <v>1559577.11246</v>
      </c>
      <c r="G27" s="29">
        <v>5005</v>
      </c>
      <c r="H27" s="13">
        <v>5005</v>
      </c>
      <c r="I27" s="75">
        <v>4095.2758399999998</v>
      </c>
      <c r="J27" s="29">
        <v>140096.1</v>
      </c>
      <c r="K27" s="13">
        <v>140096.1</v>
      </c>
      <c r="L27" s="41">
        <v>77514.015840000007</v>
      </c>
      <c r="M27" s="33">
        <v>2153.6999999999998</v>
      </c>
      <c r="N27" s="13">
        <v>0</v>
      </c>
      <c r="O27" s="100"/>
      <c r="P27" s="29">
        <v>58107.732000000004</v>
      </c>
      <c r="Q27" s="13">
        <v>0</v>
      </c>
      <c r="R27" s="30"/>
      <c r="S27" s="23"/>
      <c r="T27" s="14"/>
      <c r="U27" s="25"/>
      <c r="V27" s="24">
        <v>195115.3</v>
      </c>
      <c r="W27" s="14">
        <v>195115.3</v>
      </c>
      <c r="X27" s="25">
        <v>187231.72845</v>
      </c>
      <c r="Y27" s="23"/>
      <c r="Z27" s="14"/>
      <c r="AA27" s="25"/>
      <c r="AB27" s="23"/>
      <c r="AC27" s="14"/>
      <c r="AD27" s="25"/>
      <c r="AE27" s="23"/>
      <c r="AF27" s="14"/>
      <c r="AG27" s="25"/>
      <c r="AH27" s="23">
        <v>77500</v>
      </c>
      <c r="AI27" s="14">
        <v>0</v>
      </c>
      <c r="AJ27" s="25"/>
      <c r="AK27" s="23"/>
      <c r="AL27" s="14"/>
      <c r="AM27" s="25"/>
      <c r="AN27" s="23"/>
      <c r="AO27" s="14"/>
      <c r="AP27" s="25"/>
      <c r="AQ27" s="23"/>
      <c r="AR27" s="14"/>
      <c r="AS27" s="112"/>
      <c r="AT27" s="24"/>
      <c r="AU27" s="14"/>
      <c r="AV27" s="112"/>
      <c r="AW27" s="24"/>
      <c r="AX27" s="14"/>
      <c r="AY27" s="25"/>
      <c r="AZ27" s="23"/>
      <c r="BA27" s="14"/>
      <c r="BB27" s="112"/>
      <c r="BC27" s="24"/>
      <c r="BD27" s="14"/>
      <c r="BE27" s="112"/>
      <c r="BF27" s="24"/>
      <c r="BG27" s="14"/>
      <c r="BH27" s="25">
        <v>28261.4</v>
      </c>
      <c r="BI27" s="24"/>
      <c r="BJ27" s="14"/>
      <c r="BK27" s="25"/>
      <c r="BL27" s="23"/>
      <c r="BM27" s="14"/>
      <c r="BN27" s="25">
        <v>136.815</v>
      </c>
    </row>
    <row r="28" spans="1:66" ht="19.5" customHeight="1">
      <c r="A28" s="22">
        <v>20</v>
      </c>
      <c r="B28" s="93" t="s">
        <v>31</v>
      </c>
      <c r="C28" s="56">
        <f>F28+I28+L28+O28+R28+U28+X28+AA28+AD28+AG28+AJ28+AM28+AP28+AS28+BB28+BN28</f>
        <v>1012021.0729800002</v>
      </c>
      <c r="D28" s="29">
        <v>806385.8</v>
      </c>
      <c r="E28" s="13">
        <v>806385.8</v>
      </c>
      <c r="F28" s="74">
        <v>798297.42113000003</v>
      </c>
      <c r="G28" s="29">
        <v>3978.8</v>
      </c>
      <c r="H28" s="13">
        <v>3978.8</v>
      </c>
      <c r="I28" s="75">
        <v>4201.5016699999996</v>
      </c>
      <c r="J28" s="29">
        <v>55316.3</v>
      </c>
      <c r="K28" s="13">
        <v>55316.3</v>
      </c>
      <c r="L28" s="41">
        <v>29148.9771</v>
      </c>
      <c r="M28" s="33">
        <v>2210.9</v>
      </c>
      <c r="N28" s="13">
        <v>0</v>
      </c>
      <c r="O28" s="100"/>
      <c r="P28" s="29">
        <v>29848.046999999999</v>
      </c>
      <c r="Q28" s="13">
        <v>0</v>
      </c>
      <c r="R28" s="30"/>
      <c r="S28" s="23"/>
      <c r="T28" s="14"/>
      <c r="U28" s="25"/>
      <c r="V28" s="24">
        <v>95085.6</v>
      </c>
      <c r="W28" s="14">
        <v>95085.6</v>
      </c>
      <c r="X28" s="25">
        <v>97768.991439999998</v>
      </c>
      <c r="Y28" s="23"/>
      <c r="Z28" s="14"/>
      <c r="AA28" s="25"/>
      <c r="AB28" s="23"/>
      <c r="AC28" s="14"/>
      <c r="AD28" s="25"/>
      <c r="AE28" s="23"/>
      <c r="AF28" s="14"/>
      <c r="AG28" s="25"/>
      <c r="AH28" s="23"/>
      <c r="AI28" s="14"/>
      <c r="AJ28" s="25"/>
      <c r="AK28" s="23"/>
      <c r="AL28" s="14"/>
      <c r="AM28" s="25"/>
      <c r="AN28" s="23"/>
      <c r="AO28" s="14"/>
      <c r="AP28" s="25"/>
      <c r="AQ28" s="23"/>
      <c r="AR28" s="14"/>
      <c r="AS28" s="112">
        <v>81129.065150000009</v>
      </c>
      <c r="AT28" s="24"/>
      <c r="AU28" s="14"/>
      <c r="AV28" s="112"/>
      <c r="AW28" s="24"/>
      <c r="AX28" s="14"/>
      <c r="AY28" s="25"/>
      <c r="AZ28" s="23"/>
      <c r="BA28" s="14"/>
      <c r="BB28" s="112"/>
      <c r="BC28" s="24"/>
      <c r="BD28" s="14"/>
      <c r="BE28" s="112"/>
      <c r="BF28" s="24"/>
      <c r="BG28" s="14"/>
      <c r="BH28" s="25"/>
      <c r="BI28" s="24"/>
      <c r="BJ28" s="14"/>
      <c r="BK28" s="25"/>
      <c r="BL28" s="23"/>
      <c r="BM28" s="14"/>
      <c r="BN28" s="25">
        <v>1475.1164899999999</v>
      </c>
    </row>
    <row r="29" spans="1:66" ht="19.5" customHeight="1">
      <c r="A29" s="22">
        <v>21</v>
      </c>
      <c r="B29" s="93" t="s">
        <v>32</v>
      </c>
      <c r="C29" s="56">
        <f>F29+I29+L29+O29+R29+U29+X29+AA29+AD29+AG29+AJ29+AM29+AP29+AS29+BB29+BN29</f>
        <v>1092965.05871</v>
      </c>
      <c r="D29" s="29">
        <v>1003530.4</v>
      </c>
      <c r="E29" s="13">
        <v>1003530.4</v>
      </c>
      <c r="F29" s="74">
        <v>988481.75657000009</v>
      </c>
      <c r="G29" s="29">
        <v>4805.6000000000004</v>
      </c>
      <c r="H29" s="13">
        <v>4805.6000000000004</v>
      </c>
      <c r="I29" s="75">
        <v>4926.1716999999999</v>
      </c>
      <c r="J29" s="29">
        <v>68407.199999999997</v>
      </c>
      <c r="K29" s="13">
        <v>68407.199999999997</v>
      </c>
      <c r="L29" s="41">
        <v>33878.954319999997</v>
      </c>
      <c r="M29" s="33">
        <v>1734.8</v>
      </c>
      <c r="N29" s="13">
        <v>0</v>
      </c>
      <c r="O29" s="100"/>
      <c r="P29" s="29"/>
      <c r="Q29" s="13"/>
      <c r="R29" s="30"/>
      <c r="S29" s="23"/>
      <c r="T29" s="14"/>
      <c r="U29" s="25"/>
      <c r="V29" s="24">
        <v>135451.1</v>
      </c>
      <c r="W29" s="14">
        <v>135451.1</v>
      </c>
      <c r="X29" s="25">
        <v>65678.176120000004</v>
      </c>
      <c r="Y29" s="23"/>
      <c r="Z29" s="14"/>
      <c r="AA29" s="25"/>
      <c r="AB29" s="23"/>
      <c r="AC29" s="14"/>
      <c r="AD29" s="25"/>
      <c r="AE29" s="23"/>
      <c r="AF29" s="14"/>
      <c r="AG29" s="25"/>
      <c r="AH29" s="23"/>
      <c r="AI29" s="14"/>
      <c r="AJ29" s="25"/>
      <c r="AK29" s="23"/>
      <c r="AL29" s="14"/>
      <c r="AM29" s="25"/>
      <c r="AN29" s="23"/>
      <c r="AO29" s="14"/>
      <c r="AP29" s="25"/>
      <c r="AQ29" s="23"/>
      <c r="AR29" s="14"/>
      <c r="AS29" s="112"/>
      <c r="AT29" s="24"/>
      <c r="AU29" s="14"/>
      <c r="AV29" s="112"/>
      <c r="AW29" s="24"/>
      <c r="AX29" s="14"/>
      <c r="AY29" s="25"/>
      <c r="AZ29" s="23"/>
      <c r="BA29" s="14"/>
      <c r="BB29" s="112"/>
      <c r="BC29" s="24"/>
      <c r="BD29" s="14"/>
      <c r="BE29" s="112"/>
      <c r="BF29" s="24"/>
      <c r="BG29" s="14"/>
      <c r="BH29" s="25"/>
      <c r="BI29" s="24"/>
      <c r="BJ29" s="14"/>
      <c r="BK29" s="25"/>
      <c r="BL29" s="23"/>
      <c r="BM29" s="14"/>
      <c r="BN29" s="25"/>
    </row>
    <row r="30" spans="1:66" ht="19.5" customHeight="1">
      <c r="A30" s="22">
        <v>22</v>
      </c>
      <c r="B30" s="93" t="s">
        <v>33</v>
      </c>
      <c r="C30" s="56">
        <f>F30+I30+L30+O30+R30+U30+X30+AA30+AD30+AG30+AJ30+AM30+AP30+AS30+BB30+BN30+BK30</f>
        <v>947670.84259999986</v>
      </c>
      <c r="D30" s="29">
        <v>883852.2</v>
      </c>
      <c r="E30" s="13">
        <v>883852.2</v>
      </c>
      <c r="F30" s="74">
        <v>870259.63884999999</v>
      </c>
      <c r="G30" s="29">
        <v>2218.4</v>
      </c>
      <c r="H30" s="13">
        <v>2218.4</v>
      </c>
      <c r="I30" s="75">
        <v>2388.8744900000002</v>
      </c>
      <c r="J30" s="29">
        <v>68125.399999999994</v>
      </c>
      <c r="K30" s="13">
        <v>68125.399999999994</v>
      </c>
      <c r="L30" s="41">
        <v>37447.819349999998</v>
      </c>
      <c r="M30" s="33">
        <v>1912</v>
      </c>
      <c r="N30" s="13">
        <v>0</v>
      </c>
      <c r="O30" s="100"/>
      <c r="P30" s="29"/>
      <c r="Q30" s="13"/>
      <c r="R30" s="30"/>
      <c r="S30" s="23"/>
      <c r="T30" s="14"/>
      <c r="U30" s="25"/>
      <c r="V30" s="24">
        <v>116447.8</v>
      </c>
      <c r="W30" s="14">
        <v>116447.8</v>
      </c>
      <c r="X30" s="25">
        <v>21412.214050000002</v>
      </c>
      <c r="Y30" s="23"/>
      <c r="Z30" s="14"/>
      <c r="AA30" s="25"/>
      <c r="AB30" s="23"/>
      <c r="AC30" s="14"/>
      <c r="AD30" s="25"/>
      <c r="AE30" s="23"/>
      <c r="AF30" s="14"/>
      <c r="AG30" s="25"/>
      <c r="AH30" s="23"/>
      <c r="AI30" s="14"/>
      <c r="AJ30" s="25"/>
      <c r="AK30" s="23"/>
      <c r="AL30" s="14"/>
      <c r="AM30" s="25">
        <v>1798.9096000000002</v>
      </c>
      <c r="AN30" s="23"/>
      <c r="AO30" s="14"/>
      <c r="AP30" s="25"/>
      <c r="AQ30" s="23"/>
      <c r="AR30" s="14"/>
      <c r="AS30" s="112"/>
      <c r="AT30" s="24"/>
      <c r="AU30" s="14"/>
      <c r="AV30" s="112"/>
      <c r="AW30" s="24"/>
      <c r="AX30" s="14"/>
      <c r="AY30" s="25"/>
      <c r="AZ30" s="23"/>
      <c r="BA30" s="14"/>
      <c r="BB30" s="112"/>
      <c r="BC30" s="24"/>
      <c r="BD30" s="14"/>
      <c r="BE30" s="112"/>
      <c r="BF30" s="24"/>
      <c r="BG30" s="14"/>
      <c r="BH30" s="25"/>
      <c r="BI30" s="24"/>
      <c r="BJ30" s="14"/>
      <c r="BK30" s="25">
        <v>10043.457480000001</v>
      </c>
      <c r="BL30" s="23"/>
      <c r="BM30" s="14"/>
      <c r="BN30" s="25">
        <v>4319.9287800000002</v>
      </c>
    </row>
    <row r="31" spans="1:66" ht="19.5" customHeight="1">
      <c r="A31" s="22">
        <v>23</v>
      </c>
      <c r="B31" s="93" t="s">
        <v>34</v>
      </c>
      <c r="C31" s="56">
        <f>F31+I31+L31+O31+R31+U31+X31+AA31+AD31+AG31+AJ31+AM31+AP31+AS31+BB31+BN31+AV31+AY31</f>
        <v>846440.16939000005</v>
      </c>
      <c r="D31" s="29">
        <v>768896</v>
      </c>
      <c r="E31" s="13">
        <v>768896</v>
      </c>
      <c r="F31" s="74">
        <v>759264.06701</v>
      </c>
      <c r="G31" s="29">
        <v>3894</v>
      </c>
      <c r="H31" s="13">
        <v>3894</v>
      </c>
      <c r="I31" s="75">
        <v>3373.3522499999999</v>
      </c>
      <c r="J31" s="29">
        <v>49813.599999999999</v>
      </c>
      <c r="K31" s="13">
        <v>49813.599999999999</v>
      </c>
      <c r="L31" s="41">
        <v>29429.935269999998</v>
      </c>
      <c r="M31" s="33">
        <v>984</v>
      </c>
      <c r="N31" s="13">
        <v>0</v>
      </c>
      <c r="O31" s="100"/>
      <c r="P31" s="29"/>
      <c r="Q31" s="13"/>
      <c r="R31" s="30"/>
      <c r="S31" s="23"/>
      <c r="T31" s="14"/>
      <c r="U31" s="25"/>
      <c r="V31" s="24">
        <v>54377</v>
      </c>
      <c r="W31" s="14">
        <v>54377</v>
      </c>
      <c r="X31" s="25">
        <v>39861.0861</v>
      </c>
      <c r="Y31" s="23"/>
      <c r="Z31" s="14"/>
      <c r="AA31" s="25"/>
      <c r="AB31" s="23"/>
      <c r="AC31" s="14"/>
      <c r="AD31" s="25"/>
      <c r="AE31" s="23"/>
      <c r="AF31" s="14"/>
      <c r="AG31" s="25"/>
      <c r="AH31" s="23"/>
      <c r="AI31" s="14"/>
      <c r="AJ31" s="25"/>
      <c r="AK31" s="23"/>
      <c r="AL31" s="14"/>
      <c r="AM31" s="25">
        <v>1689.0418</v>
      </c>
      <c r="AN31" s="23"/>
      <c r="AO31" s="14"/>
      <c r="AP31" s="25"/>
      <c r="AQ31" s="23"/>
      <c r="AR31" s="14"/>
      <c r="AS31" s="112"/>
      <c r="AT31" s="24"/>
      <c r="AU31" s="14"/>
      <c r="AV31" s="112"/>
      <c r="AW31" s="24"/>
      <c r="AX31" s="14"/>
      <c r="AY31" s="25">
        <v>11714.99646</v>
      </c>
      <c r="AZ31" s="23"/>
      <c r="BA31" s="14"/>
      <c r="BB31" s="112"/>
      <c r="BC31" s="24"/>
      <c r="BD31" s="14"/>
      <c r="BE31" s="112"/>
      <c r="BF31" s="24"/>
      <c r="BG31" s="14"/>
      <c r="BH31" s="25"/>
      <c r="BI31" s="24"/>
      <c r="BJ31" s="14"/>
      <c r="BK31" s="25"/>
      <c r="BL31" s="23"/>
      <c r="BM31" s="14"/>
      <c r="BN31" s="25">
        <v>1107.6904999999999</v>
      </c>
    </row>
    <row r="32" spans="1:66" ht="19.5" customHeight="1">
      <c r="A32" s="22">
        <v>24</v>
      </c>
      <c r="B32" s="93" t="s">
        <v>35</v>
      </c>
      <c r="C32" s="56">
        <f>F32+I32+L32+O32+R32+U32+X32+AA32+AD32+AG32+AJ32+AM32+AP32+AS32+BB32+BN32</f>
        <v>780148.58139000018</v>
      </c>
      <c r="D32" s="29">
        <v>712300.4</v>
      </c>
      <c r="E32" s="13">
        <v>712300.4</v>
      </c>
      <c r="F32" s="74">
        <v>705815.24615000002</v>
      </c>
      <c r="G32" s="29">
        <v>2255.1</v>
      </c>
      <c r="H32" s="13">
        <v>2255.1</v>
      </c>
      <c r="I32" s="75">
        <v>3045.1652599999998</v>
      </c>
      <c r="J32" s="29">
        <v>54859.8</v>
      </c>
      <c r="K32" s="13">
        <v>54859.8</v>
      </c>
      <c r="L32" s="41">
        <v>31798.346829999999</v>
      </c>
      <c r="M32" s="33">
        <v>1872.2</v>
      </c>
      <c r="N32" s="13">
        <v>0</v>
      </c>
      <c r="O32" s="100"/>
      <c r="P32" s="29"/>
      <c r="Q32" s="13"/>
      <c r="R32" s="30"/>
      <c r="S32" s="23"/>
      <c r="T32" s="14"/>
      <c r="U32" s="25"/>
      <c r="V32" s="38">
        <v>126729.5</v>
      </c>
      <c r="W32" s="16">
        <v>126729.5</v>
      </c>
      <c r="X32" s="34">
        <v>38465.589350000002</v>
      </c>
      <c r="Y32" s="23"/>
      <c r="Z32" s="14"/>
      <c r="AA32" s="25"/>
      <c r="AB32" s="23"/>
      <c r="AC32" s="14"/>
      <c r="AD32" s="25"/>
      <c r="AE32" s="23"/>
      <c r="AF32" s="14"/>
      <c r="AG32" s="25"/>
      <c r="AH32" s="23"/>
      <c r="AI32" s="14"/>
      <c r="AJ32" s="25"/>
      <c r="AK32" s="23"/>
      <c r="AL32" s="14"/>
      <c r="AM32" s="25">
        <v>1024.2338</v>
      </c>
      <c r="AN32" s="23"/>
      <c r="AO32" s="14"/>
      <c r="AP32" s="25"/>
      <c r="AQ32" s="23"/>
      <c r="AR32" s="14"/>
      <c r="AS32" s="112"/>
      <c r="AT32" s="24"/>
      <c r="AU32" s="14"/>
      <c r="AV32" s="112"/>
      <c r="AW32" s="24"/>
      <c r="AX32" s="14"/>
      <c r="AY32" s="25"/>
      <c r="AZ32" s="23"/>
      <c r="BA32" s="14"/>
      <c r="BB32" s="112"/>
      <c r="BC32" s="24"/>
      <c r="BD32" s="14"/>
      <c r="BE32" s="112"/>
      <c r="BF32" s="24"/>
      <c r="BG32" s="14"/>
      <c r="BH32" s="25"/>
      <c r="BI32" s="24"/>
      <c r="BJ32" s="14"/>
      <c r="BK32" s="25"/>
      <c r="BL32" s="23"/>
      <c r="BM32" s="14"/>
      <c r="BN32" s="25"/>
    </row>
    <row r="33" spans="1:66" ht="19.5" customHeight="1" thickBot="1">
      <c r="A33" s="57">
        <v>25</v>
      </c>
      <c r="B33" s="94" t="s">
        <v>36</v>
      </c>
      <c r="C33" s="56">
        <f>F33+I33+L33+O33+R33+U33+X33+AA33+AD33+AG33+AJ33+AM33+AP33+AS33+BB33+BN33</f>
        <v>1965500.9157499999</v>
      </c>
      <c r="D33" s="31">
        <v>1557813.5</v>
      </c>
      <c r="E33" s="32">
        <v>1557813.5</v>
      </c>
      <c r="F33" s="77">
        <v>1515582.0173199999</v>
      </c>
      <c r="G33" s="42">
        <v>5934.6</v>
      </c>
      <c r="H33" s="15">
        <v>5934.6</v>
      </c>
      <c r="I33" s="78">
        <v>2984.05195</v>
      </c>
      <c r="J33" s="42">
        <v>154850.6</v>
      </c>
      <c r="K33" s="15">
        <v>154850.6</v>
      </c>
      <c r="L33" s="43">
        <v>97497.854790000012</v>
      </c>
      <c r="M33" s="59">
        <v>954.3</v>
      </c>
      <c r="N33" s="15">
        <v>0</v>
      </c>
      <c r="O33" s="101"/>
      <c r="P33" s="31"/>
      <c r="Q33" s="32"/>
      <c r="R33" s="104"/>
      <c r="S33" s="40"/>
      <c r="T33" s="27"/>
      <c r="U33" s="28"/>
      <c r="V33" s="26">
        <v>351721.4</v>
      </c>
      <c r="W33" s="27">
        <v>351721.4</v>
      </c>
      <c r="X33" s="28">
        <v>349436.99169</v>
      </c>
      <c r="Y33" s="40"/>
      <c r="Z33" s="27"/>
      <c r="AA33" s="28"/>
      <c r="AB33" s="124"/>
      <c r="AC33" s="16"/>
      <c r="AD33" s="34"/>
      <c r="AE33" s="40"/>
      <c r="AF33" s="27"/>
      <c r="AG33" s="28"/>
      <c r="AH33" s="40"/>
      <c r="AI33" s="27"/>
      <c r="AJ33" s="28"/>
      <c r="AK33" s="40"/>
      <c r="AL33" s="27"/>
      <c r="AM33" s="28"/>
      <c r="AN33" s="40"/>
      <c r="AO33" s="27"/>
      <c r="AP33" s="28"/>
      <c r="AQ33" s="40"/>
      <c r="AR33" s="27"/>
      <c r="AS33" s="113"/>
      <c r="AT33" s="38"/>
      <c r="AU33" s="16"/>
      <c r="AV33" s="120"/>
      <c r="AW33" s="38"/>
      <c r="AX33" s="16"/>
      <c r="AY33" s="34"/>
      <c r="AZ33" s="40"/>
      <c r="BA33" s="27"/>
      <c r="BB33" s="113"/>
      <c r="BC33" s="38"/>
      <c r="BD33" s="16"/>
      <c r="BE33" s="120"/>
      <c r="BF33" s="26"/>
      <c r="BG33" s="27"/>
      <c r="BH33" s="28"/>
      <c r="BI33" s="38"/>
      <c r="BJ33" s="16"/>
      <c r="BK33" s="34"/>
      <c r="BL33" s="40"/>
      <c r="BM33" s="27"/>
      <c r="BN33" s="28"/>
    </row>
    <row r="34" spans="1:66" s="12" customFormat="1" ht="27" customHeight="1" thickBot="1">
      <c r="A34" s="140" t="s">
        <v>0</v>
      </c>
      <c r="B34" s="141"/>
      <c r="C34" s="61">
        <f>SUM(C9:C33)</f>
        <v>32532826.986850005</v>
      </c>
      <c r="D34" s="37">
        <f t="shared" ref="D34:I34" si="2">SUM(D9:D33)</f>
        <v>28522384.299999993</v>
      </c>
      <c r="E34" s="105">
        <f t="shared" si="2"/>
        <v>28522384.299999993</v>
      </c>
      <c r="F34" s="87">
        <f t="shared" si="2"/>
        <v>28095112.679640003</v>
      </c>
      <c r="G34" s="37">
        <f t="shared" si="2"/>
        <v>111548.80000000002</v>
      </c>
      <c r="H34" s="105">
        <f t="shared" si="2"/>
        <v>111548.80000000002</v>
      </c>
      <c r="I34" s="88">
        <f t="shared" si="2"/>
        <v>91997.319349999991</v>
      </c>
      <c r="J34" s="37">
        <f t="shared" ref="J34:X34" si="3">SUM(J9:J33)</f>
        <v>2037087.0000000002</v>
      </c>
      <c r="K34" s="37">
        <f t="shared" si="3"/>
        <v>2037087.0000000002</v>
      </c>
      <c r="L34" s="89">
        <f t="shared" si="3"/>
        <v>1122238.7640800001</v>
      </c>
      <c r="M34" s="90">
        <f t="shared" si="3"/>
        <v>51710.500000000007</v>
      </c>
      <c r="N34" s="37">
        <v>0</v>
      </c>
      <c r="O34" s="37">
        <f t="shared" si="3"/>
        <v>0</v>
      </c>
      <c r="P34" s="90">
        <f t="shared" si="3"/>
        <v>1259191</v>
      </c>
      <c r="Q34" s="37">
        <f t="shared" si="3"/>
        <v>46747.745309999998</v>
      </c>
      <c r="R34" s="37">
        <f t="shared" si="3"/>
        <v>45172.855860000003</v>
      </c>
      <c r="S34" s="37">
        <f t="shared" si="3"/>
        <v>254343.69999999998</v>
      </c>
      <c r="T34" s="105">
        <f t="shared" si="3"/>
        <v>62217.473770000004</v>
      </c>
      <c r="U34" s="88">
        <f t="shared" si="3"/>
        <v>114859.98483999999</v>
      </c>
      <c r="V34" s="37">
        <f t="shared" si="3"/>
        <v>3517216</v>
      </c>
      <c r="W34" s="105">
        <f t="shared" si="3"/>
        <v>3517216</v>
      </c>
      <c r="X34" s="88">
        <f t="shared" si="3"/>
        <v>2541146.4659600002</v>
      </c>
      <c r="Y34" s="90">
        <f t="shared" ref="Y34:AM34" si="4">SUM(Y9:Y33)</f>
        <v>2191.5</v>
      </c>
      <c r="Z34" s="90">
        <f t="shared" si="4"/>
        <v>2191.5</v>
      </c>
      <c r="AA34" s="114">
        <f t="shared" si="4"/>
        <v>1155.1027300000001</v>
      </c>
      <c r="AB34" s="37">
        <f t="shared" si="4"/>
        <v>412000</v>
      </c>
      <c r="AC34" s="105">
        <f t="shared" si="4"/>
        <v>119965.77838</v>
      </c>
      <c r="AD34" s="88">
        <f t="shared" si="4"/>
        <v>90012.012860000003</v>
      </c>
      <c r="AE34" s="37">
        <f t="shared" si="4"/>
        <v>60000</v>
      </c>
      <c r="AF34" s="90">
        <f t="shared" si="4"/>
        <v>60000</v>
      </c>
      <c r="AG34" s="61">
        <f t="shared" si="4"/>
        <v>0</v>
      </c>
      <c r="AH34" s="37">
        <f t="shared" si="4"/>
        <v>77500</v>
      </c>
      <c r="AI34" s="90">
        <f t="shared" si="4"/>
        <v>0</v>
      </c>
      <c r="AJ34" s="61">
        <f t="shared" si="4"/>
        <v>0</v>
      </c>
      <c r="AK34" s="37">
        <f t="shared" si="4"/>
        <v>0</v>
      </c>
      <c r="AL34" s="90">
        <f t="shared" si="4"/>
        <v>0</v>
      </c>
      <c r="AM34" s="61">
        <f t="shared" si="4"/>
        <v>32253.942949999997</v>
      </c>
      <c r="AN34" s="37">
        <f t="shared" ref="AN34:BN34" si="5">SUM(AN9:AN33)</f>
        <v>0</v>
      </c>
      <c r="AO34" s="90">
        <f t="shared" si="5"/>
        <v>0</v>
      </c>
      <c r="AP34" s="61">
        <f t="shared" si="5"/>
        <v>141006.56417</v>
      </c>
      <c r="AQ34" s="37">
        <f t="shared" si="5"/>
        <v>0</v>
      </c>
      <c r="AR34" s="90">
        <f t="shared" si="5"/>
        <v>0</v>
      </c>
      <c r="AS34" s="61">
        <f t="shared" si="5"/>
        <v>81129.065150000009</v>
      </c>
      <c r="AT34" s="37"/>
      <c r="AU34" s="105"/>
      <c r="AV34" s="87">
        <f>SUM(AV9:AV33)</f>
        <v>35045.249200000006</v>
      </c>
      <c r="AW34" s="37"/>
      <c r="AX34" s="105"/>
      <c r="AY34" s="88">
        <f>SUM(AY9:AY33)</f>
        <v>11714.99646</v>
      </c>
      <c r="AZ34" s="90">
        <f t="shared" si="5"/>
        <v>0</v>
      </c>
      <c r="BA34" s="90">
        <f t="shared" si="5"/>
        <v>0</v>
      </c>
      <c r="BB34" s="114">
        <f t="shared" si="5"/>
        <v>24100.198350000002</v>
      </c>
      <c r="BC34" s="37"/>
      <c r="BD34" s="105"/>
      <c r="BE34" s="88">
        <f>SUM(BE9:BE33)</f>
        <v>15626.49037</v>
      </c>
      <c r="BF34" s="37"/>
      <c r="BG34" s="90"/>
      <c r="BH34" s="61">
        <f>SUM(BH9:BH33)</f>
        <v>28261.4</v>
      </c>
      <c r="BI34" s="37"/>
      <c r="BJ34" s="105"/>
      <c r="BK34" s="88">
        <f>SUM(BK9:BK33)</f>
        <v>10043.457480000001</v>
      </c>
      <c r="BL34" s="37">
        <f t="shared" si="5"/>
        <v>0</v>
      </c>
      <c r="BM34" s="90">
        <f t="shared" si="5"/>
        <v>0</v>
      </c>
      <c r="BN34" s="61">
        <f t="shared" si="5"/>
        <v>51950.43740000001</v>
      </c>
    </row>
    <row r="35" spans="1:66" ht="17.25" customHeight="1">
      <c r="B35" s="9"/>
      <c r="C35" s="123"/>
      <c r="D35" s="62"/>
      <c r="E35" s="62"/>
      <c r="F35" s="62"/>
      <c r="G35" s="62"/>
      <c r="H35" s="62"/>
      <c r="I35" s="62"/>
      <c r="J35" s="110"/>
      <c r="K35" s="110"/>
      <c r="L35" s="110"/>
      <c r="M35" s="106"/>
      <c r="N35" s="106"/>
      <c r="O35" s="106"/>
      <c r="P35" s="106"/>
      <c r="Q35" s="106"/>
      <c r="R35" s="106"/>
      <c r="S35" s="126"/>
      <c r="T35" s="126"/>
      <c r="U35" s="126"/>
      <c r="V35" s="110"/>
      <c r="W35" s="110"/>
      <c r="X35" s="110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</row>
    <row r="36" spans="1:66" s="63" customFormat="1" ht="38.25" customHeight="1">
      <c r="B36" s="64"/>
      <c r="C36" s="65"/>
      <c r="D36" s="127" t="s">
        <v>12</v>
      </c>
      <c r="E36" s="127"/>
      <c r="F36" s="127"/>
      <c r="G36" s="127" t="s">
        <v>12</v>
      </c>
      <c r="H36" s="127"/>
      <c r="I36" s="127"/>
      <c r="J36" s="106"/>
      <c r="K36" s="106"/>
      <c r="L36" s="106"/>
      <c r="M36" s="106"/>
      <c r="N36" s="106"/>
      <c r="O36" s="106"/>
      <c r="P36" s="106"/>
      <c r="Q36" s="106"/>
      <c r="R36" s="106"/>
      <c r="S36" s="127" t="s">
        <v>12</v>
      </c>
      <c r="T36" s="127"/>
      <c r="U36" s="127"/>
      <c r="V36" s="127" t="s">
        <v>12</v>
      </c>
      <c r="W36" s="127"/>
      <c r="X36" s="127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127" t="s">
        <v>12</v>
      </c>
      <c r="AL36" s="127"/>
      <c r="AM36" s="127"/>
      <c r="AN36" s="127" t="s">
        <v>12</v>
      </c>
      <c r="AO36" s="127"/>
      <c r="AP36" s="127"/>
      <c r="AQ36" s="161" t="s">
        <v>12</v>
      </c>
      <c r="AR36" s="161"/>
      <c r="AS36" s="161"/>
      <c r="AT36" s="161" t="s">
        <v>12</v>
      </c>
      <c r="AU36" s="161"/>
      <c r="AV36" s="161"/>
      <c r="AW36" s="161" t="s">
        <v>12</v>
      </c>
      <c r="AX36" s="161"/>
      <c r="AY36" s="161"/>
      <c r="AZ36" s="161" t="s">
        <v>12</v>
      </c>
      <c r="BA36" s="161"/>
      <c r="BB36" s="161"/>
      <c r="BC36" s="161" t="s">
        <v>12</v>
      </c>
      <c r="BD36" s="161"/>
      <c r="BE36" s="161"/>
      <c r="BF36" s="161" t="s">
        <v>12</v>
      </c>
      <c r="BG36" s="161"/>
      <c r="BH36" s="161"/>
      <c r="BI36" s="161" t="s">
        <v>12</v>
      </c>
      <c r="BJ36" s="161"/>
      <c r="BK36" s="161"/>
      <c r="BL36" s="161" t="s">
        <v>12</v>
      </c>
      <c r="BM36" s="161"/>
      <c r="BN36" s="161"/>
    </row>
    <row r="37" spans="1:66" ht="10.5" customHeight="1">
      <c r="C37" s="7"/>
      <c r="F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66" s="3" customFormat="1" ht="20.25" customHeight="1">
      <c r="B38" s="45"/>
      <c r="C38" s="7"/>
      <c r="D38" s="46"/>
      <c r="E38" s="46">
        <v>1000</v>
      </c>
      <c r="F38" s="79"/>
      <c r="G38" s="46"/>
      <c r="H38" s="46"/>
      <c r="I38" s="46"/>
      <c r="J38" s="46"/>
      <c r="K38" s="46"/>
      <c r="L38" s="46"/>
      <c r="M38" s="46"/>
      <c r="N38" s="48"/>
      <c r="O38" s="48"/>
      <c r="P38" s="48"/>
      <c r="Q38" s="48"/>
      <c r="R38" s="48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66" s="3" customFormat="1">
      <c r="C39" s="80"/>
      <c r="D39" s="47"/>
      <c r="E39" s="47"/>
      <c r="F39" s="55"/>
      <c r="G39" s="47"/>
      <c r="H39" s="47"/>
      <c r="I39" s="54"/>
      <c r="J39" s="51"/>
      <c r="K39" s="51"/>
      <c r="L39" s="54"/>
      <c r="M39" s="51"/>
      <c r="N39" s="51"/>
      <c r="O39" s="51"/>
      <c r="P39" s="51"/>
      <c r="Q39" s="51"/>
      <c r="R39" s="51"/>
      <c r="S39" s="46"/>
      <c r="T39" s="46"/>
      <c r="U39" s="51"/>
      <c r="V39" s="50"/>
      <c r="W39" s="81"/>
      <c r="X39" s="8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</row>
    <row r="40" spans="1:66" s="3" customFormat="1">
      <c r="C40" s="51"/>
      <c r="D40" s="50"/>
      <c r="E40" s="50"/>
      <c r="F40" s="50"/>
      <c r="G40" s="50"/>
      <c r="H40" s="50"/>
      <c r="I40" s="54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1:66" s="3" customFormat="1">
      <c r="C41" s="52"/>
      <c r="D41" s="50"/>
      <c r="E41" s="50"/>
      <c r="F41" s="50"/>
      <c r="G41" s="50"/>
      <c r="H41" s="50"/>
      <c r="I41" s="50"/>
      <c r="J41" s="50"/>
      <c r="K41" s="50"/>
      <c r="L41" s="50"/>
      <c r="M41" s="91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4"/>
    </row>
    <row r="42" spans="1:66" s="3" customFormat="1">
      <c r="C42" s="53"/>
      <c r="D42" s="50"/>
      <c r="E42" s="46"/>
      <c r="F42" s="46"/>
      <c r="G42" s="46"/>
      <c r="H42" s="46"/>
      <c r="I42" s="46"/>
      <c r="J42" s="46"/>
      <c r="K42" s="46"/>
      <c r="L42" s="46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</row>
    <row r="43" spans="1:66" s="3" customFormat="1"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</row>
    <row r="44" spans="1:66" s="3" customFormat="1">
      <c r="C44" s="51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</row>
    <row r="45" spans="1:66" s="3" customFormat="1">
      <c r="C45" s="54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</row>
    <row r="46" spans="1:66" s="3" customFormat="1"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</row>
    <row r="47" spans="1:66" s="3" customFormat="1">
      <c r="C47" s="5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</row>
    <row r="48" spans="1:66" s="3" customFormat="1">
      <c r="C48" s="5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</row>
    <row r="49" spans="4:24" s="3" customFormat="1"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</row>
    <row r="50" spans="4:24" s="3" customFormat="1"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</row>
    <row r="51" spans="4:24" s="3" customFormat="1"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</row>
    <row r="52" spans="4:24" s="3" customFormat="1"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</row>
    <row r="53" spans="4:24" s="3" customFormat="1"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</row>
    <row r="54" spans="4:24" s="3" customFormat="1"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</row>
    <row r="55" spans="4:24" s="3" customFormat="1"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</row>
    <row r="56" spans="4:24" s="3" customFormat="1"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</row>
    <row r="57" spans="4:24" s="3" customFormat="1"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</row>
    <row r="58" spans="4:24" s="3" customFormat="1"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</row>
    <row r="59" spans="4:24" s="3" customFormat="1"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</row>
    <row r="60" spans="4:24" s="3" customFormat="1"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</row>
    <row r="61" spans="4:24" s="3" customFormat="1"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</row>
    <row r="62" spans="4:24" s="3" customFormat="1"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</row>
    <row r="63" spans="4:24" s="3" customFormat="1"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</row>
    <row r="64" spans="4:24" s="3" customFormat="1"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</row>
    <row r="65" spans="4:24" s="3" customFormat="1"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</row>
    <row r="66" spans="4:24" s="3" customFormat="1"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</row>
    <row r="67" spans="4:24" s="3" customFormat="1"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</row>
    <row r="68" spans="4:24" s="3" customFormat="1"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</row>
    <row r="69" spans="4:24" s="3" customFormat="1"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</row>
    <row r="70" spans="4:24" s="3" customFormat="1"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</row>
    <row r="71" spans="4:24" s="3" customFormat="1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</row>
    <row r="72" spans="4:24" s="3" customFormat="1"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</row>
    <row r="73" spans="4:24" s="3" customFormat="1"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</row>
    <row r="74" spans="4:24" s="3" customFormat="1"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</row>
    <row r="75" spans="4:24" s="3" customFormat="1"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</row>
    <row r="76" spans="4:24" s="3" customFormat="1"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</row>
    <row r="77" spans="4:24" s="3" customFormat="1"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spans="4:24" s="3" customFormat="1"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4:24" s="3" customFormat="1"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4:24" s="3" customFormat="1"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spans="4:24" s="3" customFormat="1"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spans="4:24" s="3" customFormat="1"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</row>
    <row r="83" spans="4:24" s="3" customFormat="1"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4:24" s="3" customFormat="1"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</row>
    <row r="85" spans="4:24" s="3" customFormat="1"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</row>
    <row r="86" spans="4:24" s="3" customFormat="1"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</row>
    <row r="87" spans="4:24" s="3" customFormat="1"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</row>
    <row r="88" spans="4:24" s="3" customFormat="1"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</row>
    <row r="89" spans="4:24" s="3" customFormat="1"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</row>
    <row r="90" spans="4:24" s="3" customFormat="1"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</row>
    <row r="91" spans="4:24" s="3" customFormat="1"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</row>
    <row r="92" spans="4:24" s="3" customFormat="1"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</row>
    <row r="93" spans="4:24" s="3" customFormat="1"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</row>
    <row r="94" spans="4:24" s="3" customFormat="1"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</row>
    <row r="95" spans="4:24" s="3" customFormat="1"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</row>
    <row r="96" spans="4:24" s="3" customFormat="1"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</row>
    <row r="97" spans="4:24" s="3" customFormat="1"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</row>
    <row r="98" spans="4:24" s="3" customFormat="1"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</row>
    <row r="99" spans="4:24" s="3" customFormat="1"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</row>
    <row r="100" spans="4:24" s="3" customFormat="1"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</row>
    <row r="101" spans="4:24" s="3" customFormat="1"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</row>
    <row r="102" spans="4:24" s="3" customFormat="1"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</row>
    <row r="103" spans="4:24" s="3" customFormat="1"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</row>
  </sheetData>
  <mergeCells count="48">
    <mergeCell ref="AZ36:BB36"/>
    <mergeCell ref="AN36:AP36"/>
    <mergeCell ref="BL6:BN6"/>
    <mergeCell ref="BL36:BN36"/>
    <mergeCell ref="AT6:AV6"/>
    <mergeCell ref="AW6:AY6"/>
    <mergeCell ref="BC6:BE6"/>
    <mergeCell ref="BF6:BH6"/>
    <mergeCell ref="BI6:BK6"/>
    <mergeCell ref="AT36:AV36"/>
    <mergeCell ref="AQ6:AS6"/>
    <mergeCell ref="AN6:AP6"/>
    <mergeCell ref="AW36:AY36"/>
    <mergeCell ref="BC36:BE36"/>
    <mergeCell ref="BF36:BH36"/>
    <mergeCell ref="BI36:BK36"/>
    <mergeCell ref="AQ36:AS36"/>
    <mergeCell ref="AK36:AM36"/>
    <mergeCell ref="V36:X36"/>
    <mergeCell ref="AB6:AD6"/>
    <mergeCell ref="AE6:AG6"/>
    <mergeCell ref="AH6:AJ6"/>
    <mergeCell ref="J5:U5"/>
    <mergeCell ref="P6:R6"/>
    <mergeCell ref="AK6:AM6"/>
    <mergeCell ref="AZ6:BB6"/>
    <mergeCell ref="V6:X6"/>
    <mergeCell ref="S6:U6"/>
    <mergeCell ref="Y6:AA6"/>
    <mergeCell ref="AH5:AP5"/>
    <mergeCell ref="AQ5:BN5"/>
    <mergeCell ref="V5:AG5"/>
    <mergeCell ref="A1:I1"/>
    <mergeCell ref="S35:U35"/>
    <mergeCell ref="S36:U36"/>
    <mergeCell ref="G36:I36"/>
    <mergeCell ref="M6:O6"/>
    <mergeCell ref="C2:I2"/>
    <mergeCell ref="B5:B7"/>
    <mergeCell ref="D6:F6"/>
    <mergeCell ref="C5:C7"/>
    <mergeCell ref="A3:I3"/>
    <mergeCell ref="G6:I6"/>
    <mergeCell ref="A34:B34"/>
    <mergeCell ref="D36:F36"/>
    <mergeCell ref="J6:L6"/>
    <mergeCell ref="A5:A7"/>
    <mergeCell ref="D5:I5"/>
  </mergeCells>
  <phoneticPr fontId="0" type="noConversion"/>
  <printOptions horizontalCentered="1" verticalCentered="1"/>
  <pageMargins left="0" right="0" top="0" bottom="0" header="0" footer="0"/>
  <pageSetup paperSize="9" scale="47" orientation="landscape" r:id="rId1"/>
  <headerFooter alignWithMargins="0"/>
  <rowBreaks count="1" manualBreakCount="1">
    <brk id="36" max="164" man="1"/>
  </rowBreaks>
  <colBreaks count="4" manualBreakCount="4">
    <brk id="9" max="35" man="1"/>
    <brk id="21" max="35" man="1"/>
    <brk id="33" max="35" man="1"/>
    <brk id="4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2800-polishukM</cp:lastModifiedBy>
  <cp:lastPrinted>2021-05-19T07:13:16Z</cp:lastPrinted>
  <dcterms:created xsi:type="dcterms:W3CDTF">2007-04-23T09:19:09Z</dcterms:created>
  <dcterms:modified xsi:type="dcterms:W3CDTF">2021-05-19T10:50:31Z</dcterms:modified>
</cp:coreProperties>
</file>