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120" yWindow="30" windowWidth="19830" windowHeight="8580" activeTab="1"/>
  </bookViews>
  <sheets>
    <sheet name="ZVED_BOR_%min_max" sheetId="17" r:id="rId1"/>
    <sheet name="MB_depoz_bud" sheetId="19" r:id="rId2"/>
  </sheets>
  <definedNames>
    <definedName name="_xlnm._FilterDatabase" localSheetId="1" hidden="1">MB_depoz_bud!$A$7:$L$7</definedName>
    <definedName name="_xlnm._FilterDatabase" localSheetId="0" hidden="1">'ZVED_BOR_%min_max'!$A$8:$AU$8</definedName>
    <definedName name="_xlnm.Print_Area" localSheetId="1">MB_depoz_bud!$A$1:$O$36</definedName>
    <definedName name="_xlnm.Print_Area" localSheetId="0">'ZVED_BOR_%min_max'!$A$1:$O$36</definedName>
    <definedName name="пуст">#REF!</definedName>
  </definedNames>
  <calcPr calcId="125725"/>
</workbook>
</file>

<file path=xl/calcChain.xml><?xml version="1.0" encoding="utf-8"?>
<calcChain xmlns="http://schemas.openxmlformats.org/spreadsheetml/2006/main">
  <c r="N9" i="19"/>
  <c r="L9" s="1"/>
  <c r="O9"/>
  <c r="O36" s="1"/>
  <c r="C10"/>
  <c r="D10"/>
  <c r="C11"/>
  <c r="D11"/>
  <c r="C12"/>
  <c r="D12"/>
  <c r="C13"/>
  <c r="D13"/>
  <c r="C14"/>
  <c r="D14"/>
  <c r="C15"/>
  <c r="D15"/>
  <c r="C16"/>
  <c r="D16"/>
  <c r="C17"/>
  <c r="D17"/>
  <c r="C18"/>
  <c r="D18"/>
  <c r="C19"/>
  <c r="D19"/>
  <c r="C20"/>
  <c r="D20"/>
  <c r="C21"/>
  <c r="D21"/>
  <c r="C22"/>
  <c r="D22"/>
  <c r="C23"/>
  <c r="D23"/>
  <c r="C24"/>
  <c r="D24"/>
  <c r="C25"/>
  <c r="D25"/>
  <c r="C26"/>
  <c r="D26"/>
  <c r="C27"/>
  <c r="D27"/>
  <c r="C28"/>
  <c r="D28"/>
  <c r="C29"/>
  <c r="D29"/>
  <c r="C30"/>
  <c r="D30"/>
  <c r="C31"/>
  <c r="D31"/>
  <c r="C32"/>
  <c r="D32"/>
  <c r="C33"/>
  <c r="D33"/>
  <c r="N34"/>
  <c r="L34" s="1"/>
  <c r="J34" s="1"/>
  <c r="H34" s="1"/>
  <c r="O34"/>
  <c r="M34" s="1"/>
  <c r="K34" s="1"/>
  <c r="I34" s="1"/>
  <c r="G34" s="1"/>
  <c r="E34" s="1"/>
  <c r="C34" s="1"/>
  <c r="N35"/>
  <c r="L35" s="1"/>
  <c r="J35" s="1"/>
  <c r="H35" s="1"/>
  <c r="O35"/>
  <c r="M35" s="1"/>
  <c r="K35" s="1"/>
  <c r="I35" s="1"/>
  <c r="G35" s="1"/>
  <c r="E35" s="1"/>
  <c r="C35" s="1"/>
  <c r="N36"/>
  <c r="J9" l="1"/>
  <c r="L36"/>
  <c r="F35"/>
  <c r="D35" s="1"/>
  <c r="F34"/>
  <c r="D34" s="1"/>
  <c r="M9"/>
  <c r="M36" l="1"/>
  <c r="K9"/>
  <c r="H9"/>
  <c r="J36"/>
  <c r="K36" l="1"/>
  <c r="I9"/>
  <c r="F9"/>
  <c r="H36"/>
  <c r="D9" l="1"/>
  <c r="D36" s="1"/>
  <c r="F36"/>
  <c r="I36"/>
  <c r="G9"/>
  <c r="G36" l="1"/>
  <c r="E9"/>
  <c r="E36" l="1"/>
  <c r="C9"/>
  <c r="C36" s="1"/>
</calcChain>
</file>

<file path=xl/sharedStrings.xml><?xml version="1.0" encoding="utf-8"?>
<sst xmlns="http://schemas.openxmlformats.org/spreadsheetml/2006/main" count="155" uniqueCount="95">
  <si>
    <t>Разом</t>
  </si>
  <si>
    <t>АР Крим</t>
  </si>
  <si>
    <t xml:space="preserve">Вінницька  </t>
  </si>
  <si>
    <t>Волинська</t>
  </si>
  <si>
    <t xml:space="preserve">Дніпропетровська </t>
  </si>
  <si>
    <t>Донецька</t>
  </si>
  <si>
    <t>Житомирська</t>
  </si>
  <si>
    <t>Закарпатська</t>
  </si>
  <si>
    <t>Запорізька</t>
  </si>
  <si>
    <t>Івано-Франківська</t>
  </si>
  <si>
    <t>Київська</t>
  </si>
  <si>
    <t>Кіровоградська</t>
  </si>
  <si>
    <t>Луганська</t>
  </si>
  <si>
    <t xml:space="preserve">Львівська </t>
  </si>
  <si>
    <t>Миколаївська</t>
  </si>
  <si>
    <t>Одеська</t>
  </si>
  <si>
    <t xml:space="preserve">Полтавська </t>
  </si>
  <si>
    <t>Рівненська</t>
  </si>
  <si>
    <t>Сумська</t>
  </si>
  <si>
    <t>Тернопільська</t>
  </si>
  <si>
    <t>Харківська</t>
  </si>
  <si>
    <t xml:space="preserve">Херсонська </t>
  </si>
  <si>
    <t>Хмельницька</t>
  </si>
  <si>
    <t>Черкаська</t>
  </si>
  <si>
    <t>Чернівецька</t>
  </si>
  <si>
    <t>Чернігівська</t>
  </si>
  <si>
    <t>м. Київ</t>
  </si>
  <si>
    <t>м. Севастополь</t>
  </si>
  <si>
    <t>РАЗОМ</t>
  </si>
  <si>
    <t>Загальний фонд</t>
  </si>
  <si>
    <t>Спеціальний фонд</t>
  </si>
  <si>
    <t>Розміщено з початку року</t>
  </si>
  <si>
    <t>Повернуто з початку року</t>
  </si>
  <si>
    <t>Залишок депозитних коштів станом на звітну дату</t>
  </si>
  <si>
    <t>02</t>
  </si>
  <si>
    <t>01</t>
  </si>
  <si>
    <t>09</t>
  </si>
  <si>
    <t>04</t>
  </si>
  <si>
    <t>03</t>
  </si>
  <si>
    <t>06</t>
  </si>
  <si>
    <t>12</t>
  </si>
  <si>
    <t>14</t>
  </si>
  <si>
    <t>18</t>
  </si>
  <si>
    <t>21</t>
  </si>
  <si>
    <t>05</t>
  </si>
  <si>
    <t>07</t>
  </si>
  <si>
    <t>13</t>
  </si>
  <si>
    <t>08</t>
  </si>
  <si>
    <t>11</t>
  </si>
  <si>
    <t>23</t>
  </si>
  <si>
    <t>26</t>
  </si>
  <si>
    <t>10</t>
  </si>
  <si>
    <t>Код та назва області</t>
  </si>
  <si>
    <t>15</t>
  </si>
  <si>
    <t>16</t>
  </si>
  <si>
    <t>17</t>
  </si>
  <si>
    <t>19</t>
  </si>
  <si>
    <t>20</t>
  </si>
  <si>
    <t>22</t>
  </si>
  <si>
    <t>24</t>
  </si>
  <si>
    <t>25</t>
  </si>
  <si>
    <t>27</t>
  </si>
  <si>
    <t>Залишок депозитних коштів на звітну дату</t>
  </si>
  <si>
    <t>Неповернені кошти минулих років з рахунків у ліквідованих / проблемних банках</t>
  </si>
  <si>
    <t>Залишок депозитних коштів на кінець звітного періоду</t>
  </si>
  <si>
    <t>(тис. грн)</t>
  </si>
  <si>
    <r>
      <t xml:space="preserve">Інформація щодо розміщення </t>
    </r>
    <r>
      <rPr>
        <b/>
        <u/>
        <sz val="17"/>
        <rFont val="Times New Roman"/>
        <family val="1"/>
        <charset val="204"/>
      </rPr>
      <t>місцевими бюджетами</t>
    </r>
    <r>
      <rPr>
        <b/>
        <sz val="17"/>
        <rFont val="Times New Roman"/>
        <family val="1"/>
        <charset val="204"/>
      </rPr>
      <t xml:space="preserve"> коштів на вкладних (депозитних) рахунках у банках</t>
    </r>
  </si>
  <si>
    <t>станом на 01.12.2018</t>
  </si>
  <si>
    <t>min</t>
  </si>
  <si>
    <t>max</t>
  </si>
  <si>
    <t>відсоткова ставка</t>
  </si>
  <si>
    <t>ВСЬОГО</t>
  </si>
  <si>
    <t>м.Севастополь</t>
  </si>
  <si>
    <t>м.Київ</t>
  </si>
  <si>
    <t>Чернiвецька</t>
  </si>
  <si>
    <t>Херсонська</t>
  </si>
  <si>
    <t>Рiвненська</t>
  </si>
  <si>
    <t>Полтавська</t>
  </si>
  <si>
    <t>Львiвська</t>
  </si>
  <si>
    <t>Iвано-Франкiвська</t>
  </si>
  <si>
    <t>Запорiзька</t>
  </si>
  <si>
    <t>Дніпропетровська</t>
  </si>
  <si>
    <t>Вінницька</t>
  </si>
  <si>
    <t>з них: обласні центри (райони в обл. центрах)</t>
  </si>
  <si>
    <t>всього</t>
  </si>
  <si>
    <t>сума</t>
  </si>
  <si>
    <t>кількість бюджетів</t>
  </si>
  <si>
    <t>Бюджети ОТГ</t>
  </si>
  <si>
    <t>Сільські (селищні) бюджети</t>
  </si>
  <si>
    <t>Районні бюджети та бюджети міст, підпорядкованих району</t>
  </si>
  <si>
    <t>Бюджети міст (районів у містах) обласного підпорядкування</t>
  </si>
  <si>
    <t>Бюджет АР Крим, обласні бюджети та бюджети міст Києва і Севастополя</t>
  </si>
  <si>
    <t>ВСЬОГО, у т.ч.:</t>
  </si>
  <si>
    <t>Код та назва зведеного бюджету області</t>
  </si>
  <si>
    <t>Інформація щодо залишків коштів місцевих бюджетів, розміщених на вкладних (депозитних) рахунках у банках у 2018 році</t>
  </si>
</sst>
</file>

<file path=xl/styles.xml><?xml version="1.0" encoding="utf-8"?>
<styleSheet xmlns="http://schemas.openxmlformats.org/spreadsheetml/2006/main">
  <numFmts count="1">
    <numFmt numFmtId="164" formatCode="#,##0.0"/>
  </numFmts>
  <fonts count="37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family val="2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3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b/>
      <u/>
      <sz val="17"/>
      <name val="Times New Roman"/>
      <family val="1"/>
      <charset val="204"/>
    </font>
    <font>
      <b/>
      <sz val="17"/>
      <name val="Times New Roman"/>
      <family val="1"/>
      <charset val="204"/>
    </font>
    <font>
      <b/>
      <sz val="13"/>
      <name val="Times New Roman"/>
      <family val="1"/>
      <charset val="204"/>
    </font>
    <font>
      <sz val="11"/>
      <name val="Times New Roman"/>
      <family val="1"/>
      <charset val="204"/>
    </font>
    <font>
      <sz val="12"/>
      <color indexed="8"/>
      <name val="Times New Roman"/>
      <family val="2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5"/>
      <name val="Times New Roman"/>
      <family val="1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83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0" borderId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2" fillId="7" borderId="1" applyNumberFormat="0" applyAlignment="0" applyProtection="0"/>
    <xf numFmtId="0" fontId="12" fillId="7" borderId="1" applyNumberFormat="0" applyAlignment="0" applyProtection="0"/>
    <xf numFmtId="0" fontId="13" fillId="20" borderId="2" applyNumberFormat="0" applyAlignment="0" applyProtection="0"/>
    <xf numFmtId="0" fontId="14" fillId="20" borderId="1" applyNumberFormat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31" fillId="0" borderId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1" fillId="21" borderId="8" applyNumberFormat="0" applyAlignment="0" applyProtection="0"/>
    <xf numFmtId="0" fontId="21" fillId="21" borderId="8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22" borderId="0" applyNumberFormat="0" applyBorder="0" applyAlignment="0" applyProtection="0"/>
    <xf numFmtId="0" fontId="14" fillId="20" borderId="1" applyNumberFormat="0" applyAlignment="0" applyProtection="0"/>
    <xf numFmtId="0" fontId="5" fillId="0" borderId="0"/>
    <xf numFmtId="0" fontId="5" fillId="0" borderId="0"/>
    <xf numFmtId="0" fontId="20" fillId="0" borderId="7" applyNumberFormat="0" applyFill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5" fillId="0" borderId="0" applyNumberFormat="0" applyFill="0" applyBorder="0" applyAlignment="0" applyProtection="0"/>
    <xf numFmtId="0" fontId="1" fillId="23" borderId="9" applyNumberFormat="0" applyFont="0" applyAlignment="0" applyProtection="0"/>
    <xf numFmtId="0" fontId="1" fillId="23" borderId="9" applyNumberFormat="0" applyFont="0" applyAlignment="0" applyProtection="0"/>
    <xf numFmtId="0" fontId="13" fillId="20" borderId="2" applyNumberFormat="0" applyAlignment="0" applyProtection="0"/>
    <xf numFmtId="0" fontId="19" fillId="0" borderId="6" applyNumberFormat="0" applyFill="0" applyAlignment="0" applyProtection="0"/>
    <xf numFmtId="0" fontId="23" fillId="22" borderId="0" applyNumberFormat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5" fillId="4" borderId="0" applyNumberFormat="0" applyBorder="0" applyAlignment="0" applyProtection="0"/>
  </cellStyleXfs>
  <cellXfs count="111">
    <xf numFmtId="0" fontId="0" fillId="0" borderId="0" xfId="0"/>
    <xf numFmtId="0" fontId="32" fillId="26" borderId="10" xfId="0" applyFont="1" applyFill="1" applyBorder="1" applyAlignment="1">
      <alignment horizontal="center" vertical="center" wrapText="1"/>
    </xf>
    <xf numFmtId="0" fontId="29" fillId="0" borderId="10" xfId="0" applyFont="1" applyFill="1" applyBorder="1" applyAlignment="1">
      <alignment horizontal="center" vertical="center" wrapText="1"/>
    </xf>
    <xf numFmtId="4" fontId="29" fillId="0" borderId="10" xfId="0" applyNumberFormat="1" applyFont="1" applyFill="1" applyBorder="1" applyAlignment="1">
      <alignment vertical="center" wrapText="1"/>
    </xf>
    <xf numFmtId="0" fontId="29" fillId="0" borderId="10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9" fillId="0" borderId="10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24" borderId="0" xfId="0" applyFont="1" applyFill="1" applyAlignment="1">
      <alignment vertical="center"/>
    </xf>
    <xf numFmtId="0" fontId="29" fillId="0" borderId="10" xfId="69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4" fontId="7" fillId="0" borderId="0" xfId="0" applyNumberFormat="1" applyFont="1" applyFill="1" applyAlignment="1">
      <alignment vertical="center"/>
    </xf>
    <xf numFmtId="4" fontId="7" fillId="0" borderId="0" xfId="0" applyNumberFormat="1" applyFont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2" fillId="0" borderId="0" xfId="0" applyFont="1" applyFill="1" applyBorder="1" applyAlignment="1">
      <alignment vertical="center"/>
    </xf>
    <xf numFmtId="4" fontId="2" fillId="0" borderId="0" xfId="0" applyNumberFormat="1" applyFont="1" applyFill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164" fontId="8" fillId="0" borderId="10" xfId="0" applyNumberFormat="1" applyFont="1" applyFill="1" applyBorder="1" applyAlignment="1">
      <alignment horizontal="right" vertical="center"/>
    </xf>
    <xf numFmtId="164" fontId="29" fillId="0" borderId="10" xfId="0" applyNumberFormat="1" applyFont="1" applyFill="1" applyBorder="1" applyAlignment="1">
      <alignment vertical="center"/>
    </xf>
    <xf numFmtId="164" fontId="8" fillId="0" borderId="10" xfId="0" applyNumberFormat="1" applyFont="1" applyFill="1" applyBorder="1" applyAlignment="1">
      <alignment vertical="center"/>
    </xf>
    <xf numFmtId="164" fontId="29" fillId="0" borderId="10" xfId="0" applyNumberFormat="1" applyFont="1" applyFill="1" applyBorder="1" applyAlignment="1">
      <alignment vertical="center" wrapText="1"/>
    </xf>
    <xf numFmtId="164" fontId="8" fillId="0" borderId="10" xfId="0" applyNumberFormat="1" applyFont="1" applyFill="1" applyBorder="1" applyAlignment="1">
      <alignment vertical="center" wrapText="1"/>
    </xf>
    <xf numFmtId="164" fontId="29" fillId="0" borderId="10" xfId="69" applyNumberFormat="1" applyFont="1" applyFill="1" applyBorder="1" applyAlignment="1">
      <alignment vertical="center"/>
    </xf>
    <xf numFmtId="164" fontId="8" fillId="0" borderId="10" xfId="69" applyNumberFormat="1" applyFont="1" applyFill="1" applyBorder="1" applyAlignment="1">
      <alignment vertical="center"/>
    </xf>
    <xf numFmtId="164" fontId="7" fillId="0" borderId="10" xfId="0" applyNumberFormat="1" applyFont="1" applyFill="1" applyBorder="1" applyAlignment="1">
      <alignment vertical="center"/>
    </xf>
    <xf numFmtId="164" fontId="7" fillId="25" borderId="10" xfId="0" applyNumberFormat="1" applyFont="1" applyFill="1" applyBorder="1" applyAlignment="1">
      <alignment horizontal="right" vertical="center"/>
    </xf>
    <xf numFmtId="164" fontId="6" fillId="25" borderId="10" xfId="0" applyNumberFormat="1" applyFont="1" applyFill="1" applyBorder="1" applyAlignment="1">
      <alignment horizontal="right" vertical="center"/>
    </xf>
    <xf numFmtId="4" fontId="8" fillId="0" borderId="10" xfId="0" applyNumberFormat="1" applyFont="1" applyFill="1" applyBorder="1" applyAlignment="1">
      <alignment vertical="center"/>
    </xf>
    <xf numFmtId="4" fontId="8" fillId="0" borderId="10" xfId="0" applyNumberFormat="1" applyFont="1" applyFill="1" applyBorder="1" applyAlignment="1">
      <alignment vertical="center" wrapText="1"/>
    </xf>
    <xf numFmtId="4" fontId="8" fillId="0" borderId="10" xfId="69" applyNumberFormat="1" applyFont="1" applyFill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Fill="1" applyAlignment="1">
      <alignment vertical="center" wrapText="1"/>
    </xf>
    <xf numFmtId="4" fontId="2" fillId="0" borderId="0" xfId="0" applyNumberFormat="1" applyFont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4" fontId="2" fillId="0" borderId="0" xfId="0" applyNumberFormat="1" applyFont="1" applyAlignment="1">
      <alignment vertical="center" wrapText="1"/>
    </xf>
    <xf numFmtId="4" fontId="2" fillId="0" borderId="0" xfId="0" applyNumberFormat="1" applyFont="1" applyFill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4" fontId="7" fillId="0" borderId="0" xfId="0" applyNumberFormat="1" applyFont="1" applyFill="1" applyAlignment="1">
      <alignment horizontal="center" vertical="center" wrapText="1"/>
    </xf>
    <xf numFmtId="4" fontId="3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4" fontId="7" fillId="0" borderId="0" xfId="0" applyNumberFormat="1" applyFont="1" applyAlignment="1">
      <alignment vertical="center" wrapText="1"/>
    </xf>
    <xf numFmtId="4" fontId="7" fillId="0" borderId="0" xfId="0" applyNumberFormat="1" applyFont="1" applyFill="1" applyAlignment="1">
      <alignment vertical="center" wrapText="1"/>
    </xf>
    <xf numFmtId="164" fontId="33" fillId="26" borderId="22" xfId="0" applyNumberFormat="1" applyFont="1" applyFill="1" applyBorder="1" applyAlignment="1">
      <alignment horizontal="right" vertical="center" wrapText="1"/>
    </xf>
    <xf numFmtId="3" fontId="33" fillId="26" borderId="22" xfId="0" applyNumberFormat="1" applyFont="1" applyFill="1" applyBorder="1" applyAlignment="1">
      <alignment horizontal="center" vertical="center" wrapText="1"/>
    </xf>
    <xf numFmtId="164" fontId="32" fillId="26" borderId="22" xfId="0" applyNumberFormat="1" applyFont="1" applyFill="1" applyBorder="1" applyAlignment="1">
      <alignment horizontal="right" vertical="center" wrapText="1"/>
    </xf>
    <xf numFmtId="3" fontId="32" fillId="26" borderId="22" xfId="0" applyNumberFormat="1" applyFont="1" applyFill="1" applyBorder="1" applyAlignment="1">
      <alignment horizontal="center" vertical="center" wrapText="1"/>
    </xf>
    <xf numFmtId="0" fontId="32" fillId="26" borderId="22" xfId="0" applyFont="1" applyFill="1" applyBorder="1" applyAlignment="1">
      <alignment horizontal="left" vertical="center" wrapText="1"/>
    </xf>
    <xf numFmtId="0" fontId="32" fillId="26" borderId="22" xfId="0" applyFont="1" applyFill="1" applyBorder="1" applyAlignment="1">
      <alignment horizontal="center" vertical="center" wrapText="1"/>
    </xf>
    <xf numFmtId="164" fontId="34" fillId="26" borderId="22" xfId="0" applyNumberFormat="1" applyFont="1" applyFill="1" applyBorder="1" applyAlignment="1">
      <alignment horizontal="right" vertical="center" wrapText="1"/>
    </xf>
    <xf numFmtId="3" fontId="34" fillId="26" borderId="22" xfId="0" applyNumberFormat="1" applyFont="1" applyFill="1" applyBorder="1" applyAlignment="1">
      <alignment horizontal="center" vertical="center" wrapText="1"/>
    </xf>
    <xf numFmtId="164" fontId="34" fillId="0" borderId="22" xfId="0" applyNumberFormat="1" applyFont="1" applyFill="1" applyBorder="1" applyAlignment="1">
      <alignment horizontal="right" vertical="center" wrapText="1"/>
    </xf>
    <xf numFmtId="3" fontId="34" fillId="0" borderId="22" xfId="0" applyNumberFormat="1" applyFont="1" applyFill="1" applyBorder="1" applyAlignment="1">
      <alignment horizontal="center" vertical="center" wrapText="1"/>
    </xf>
    <xf numFmtId="0" fontId="2" fillId="24" borderId="0" xfId="0" applyFont="1" applyFill="1" applyAlignment="1">
      <alignment vertical="center" wrapText="1"/>
    </xf>
    <xf numFmtId="0" fontId="35" fillId="26" borderId="2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4" fillId="26" borderId="23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4" fontId="29" fillId="0" borderId="10" xfId="0" applyNumberFormat="1" applyFont="1" applyFill="1" applyBorder="1" applyAlignment="1">
      <alignment horizontal="center" vertical="center"/>
    </xf>
    <xf numFmtId="0" fontId="29" fillId="0" borderId="13" xfId="0" applyFont="1" applyBorder="1" applyAlignment="1">
      <alignment horizontal="center" vertical="center" wrapText="1"/>
    </xf>
    <xf numFmtId="0" fontId="29" fillId="0" borderId="14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29" fillId="0" borderId="20" xfId="0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4" fontId="29" fillId="0" borderId="10" xfId="0" applyNumberFormat="1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29" fillId="0" borderId="11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6" fillId="0" borderId="31" xfId="0" applyFont="1" applyBorder="1" applyAlignment="1">
      <alignment horizontal="right" vertical="center" wrapText="1"/>
    </xf>
    <xf numFmtId="0" fontId="32" fillId="26" borderId="22" xfId="0" applyFont="1" applyFill="1" applyBorder="1" applyAlignment="1">
      <alignment horizontal="center" vertical="center" wrapText="1"/>
    </xf>
    <xf numFmtId="0" fontId="34" fillId="26" borderId="22" xfId="0" applyFont="1" applyFill="1" applyBorder="1" applyAlignment="1">
      <alignment horizontal="center" vertical="center" wrapText="1"/>
    </xf>
    <xf numFmtId="0" fontId="34" fillId="0" borderId="30" xfId="0" applyFont="1" applyFill="1" applyBorder="1" applyAlignment="1">
      <alignment horizontal="center" vertical="center" wrapText="1"/>
    </xf>
    <xf numFmtId="0" fontId="34" fillId="0" borderId="29" xfId="0" applyFont="1" applyFill="1" applyBorder="1" applyAlignment="1">
      <alignment horizontal="center" vertical="center" wrapText="1"/>
    </xf>
    <xf numFmtId="0" fontId="34" fillId="0" borderId="27" xfId="0" applyFont="1" applyFill="1" applyBorder="1" applyAlignment="1">
      <alignment horizontal="center" vertical="center" wrapText="1"/>
    </xf>
    <xf numFmtId="0" fontId="34" fillId="26" borderId="26" xfId="0" applyFont="1" applyFill="1" applyBorder="1" applyAlignment="1">
      <alignment horizontal="center" vertical="center" wrapText="1"/>
    </xf>
    <xf numFmtId="0" fontId="34" fillId="26" borderId="23" xfId="0" applyFont="1" applyFill="1" applyBorder="1" applyAlignment="1">
      <alignment horizontal="center" vertical="center" wrapText="1"/>
    </xf>
    <xf numFmtId="0" fontId="32" fillId="26" borderId="26" xfId="0" applyFont="1" applyFill="1" applyBorder="1" applyAlignment="1">
      <alignment horizontal="center" vertical="center" wrapText="1"/>
    </xf>
    <xf numFmtId="0" fontId="32" fillId="26" borderId="23" xfId="0" applyFont="1" applyFill="1" applyBorder="1" applyAlignment="1">
      <alignment horizontal="center" vertical="center" wrapText="1"/>
    </xf>
    <xf numFmtId="0" fontId="34" fillId="26" borderId="28" xfId="0" applyFont="1" applyFill="1" applyBorder="1" applyAlignment="1">
      <alignment horizontal="center" vertical="center" wrapText="1"/>
    </xf>
    <xf numFmtId="0" fontId="34" fillId="26" borderId="25" xfId="0" applyFont="1" applyFill="1" applyBorder="1" applyAlignment="1">
      <alignment horizontal="center" vertical="center" wrapText="1"/>
    </xf>
    <xf numFmtId="0" fontId="34" fillId="0" borderId="20" xfId="0" applyFont="1" applyFill="1" applyBorder="1" applyAlignment="1">
      <alignment horizontal="center" vertical="center" wrapText="1"/>
    </xf>
    <xf numFmtId="0" fontId="34" fillId="0" borderId="21" xfId="0" applyFont="1" applyFill="1" applyBorder="1" applyAlignment="1">
      <alignment horizontal="center" vertical="center" wrapText="1"/>
    </xf>
    <xf numFmtId="0" fontId="33" fillId="26" borderId="22" xfId="0" applyFont="1" applyFill="1" applyBorder="1" applyAlignment="1">
      <alignment horizontal="center" vertical="center" wrapText="1"/>
    </xf>
    <xf numFmtId="0" fontId="34" fillId="26" borderId="27" xfId="0" applyFont="1" applyFill="1" applyBorder="1" applyAlignment="1">
      <alignment horizontal="center" vertical="center" wrapText="1"/>
    </xf>
    <xf numFmtId="0" fontId="34" fillId="26" borderId="24" xfId="0" applyFont="1" applyFill="1" applyBorder="1" applyAlignment="1">
      <alignment horizontal="center" vertical="center" wrapText="1"/>
    </xf>
  </cellXfs>
  <cellStyles count="83">
    <cellStyle name="20% - Акцент1" xfId="1" builtinId="30" customBuiltin="1"/>
    <cellStyle name="20% - Акцент2" xfId="2" builtinId="34" customBuiltin="1"/>
    <cellStyle name="20% - Акцент3" xfId="3" builtinId="38" customBuiltin="1"/>
    <cellStyle name="20% - Акцент4" xfId="4" builtinId="42" customBuiltin="1"/>
    <cellStyle name="20% - Акцент5" xfId="5" builtinId="46" customBuiltin="1"/>
    <cellStyle name="20% - Акцент6" xfId="6" builtinId="50" customBuiltin="1"/>
    <cellStyle name="20% – Акцентування1" xfId="7"/>
    <cellStyle name="20% – Акцентування2" xfId="8"/>
    <cellStyle name="20% – Акцентування3" xfId="9"/>
    <cellStyle name="20% – Акцентування4" xfId="10"/>
    <cellStyle name="20% – Акцентування5" xfId="11"/>
    <cellStyle name="20% – Акцентування6" xfId="12"/>
    <cellStyle name="40% - Акцент1" xfId="13" builtinId="31" customBuiltin="1"/>
    <cellStyle name="40% - Акцент2" xfId="14" builtinId="35" customBuiltin="1"/>
    <cellStyle name="40% - Акцент3" xfId="15" builtinId="39" customBuiltin="1"/>
    <cellStyle name="40% - Акцент4" xfId="16" builtinId="43" customBuiltin="1"/>
    <cellStyle name="40% - Акцент5" xfId="17" builtinId="47" customBuiltin="1"/>
    <cellStyle name="40% - Акцент6" xfId="18" builtinId="51" customBuiltin="1"/>
    <cellStyle name="40% – Акцентування1" xfId="19"/>
    <cellStyle name="40% – Акцентування2" xfId="20"/>
    <cellStyle name="40% – Акцентування3" xfId="21"/>
    <cellStyle name="40% – Акцентування4" xfId="22"/>
    <cellStyle name="40% – Акцентування5" xfId="23"/>
    <cellStyle name="40% – Акцентування6" xfId="24"/>
    <cellStyle name="60% - Акцент1" xfId="25" builtinId="32" customBuiltin="1"/>
    <cellStyle name="60% - Акцент2" xfId="26" builtinId="36" customBuiltin="1"/>
    <cellStyle name="60% - Акцент3" xfId="27" builtinId="40" customBuiltin="1"/>
    <cellStyle name="60% - Акцент4" xfId="28" builtinId="44" customBuiltin="1"/>
    <cellStyle name="60% - Акцент5" xfId="29" builtinId="48" customBuiltin="1"/>
    <cellStyle name="60% - Акцент6" xfId="30" builtinId="52" customBuiltin="1"/>
    <cellStyle name="60% – Акцентування1" xfId="31"/>
    <cellStyle name="60% – Акцентування2" xfId="32"/>
    <cellStyle name="60% – Акцентування3" xfId="33"/>
    <cellStyle name="60% – Акцентування4" xfId="34"/>
    <cellStyle name="60% – Акцентування5" xfId="35"/>
    <cellStyle name="60% – Акцентування6" xfId="36"/>
    <cellStyle name="Normal_Доходи" xfId="37"/>
    <cellStyle name="Акцент1" xfId="38" builtinId="29" customBuiltin="1"/>
    <cellStyle name="Акцент2" xfId="39" builtinId="33" customBuiltin="1"/>
    <cellStyle name="Акцент3" xfId="40" builtinId="37" customBuiltin="1"/>
    <cellStyle name="Акцент4" xfId="41" builtinId="41" customBuiltin="1"/>
    <cellStyle name="Акцент5" xfId="42" builtinId="45" customBuiltin="1"/>
    <cellStyle name="Акцент6" xfId="43" builtinId="49" customBuiltin="1"/>
    <cellStyle name="Акцентування1" xfId="44"/>
    <cellStyle name="Акцентування2" xfId="45"/>
    <cellStyle name="Акцентування3" xfId="46"/>
    <cellStyle name="Акцентування4" xfId="47"/>
    <cellStyle name="Акцентування5" xfId="48"/>
    <cellStyle name="Акцентування6" xfId="49"/>
    <cellStyle name="Ввід" xfId="50"/>
    <cellStyle name="Ввод " xfId="51" builtinId="20" customBuiltin="1"/>
    <cellStyle name="Вывод" xfId="52" builtinId="21" customBuiltin="1"/>
    <cellStyle name="Вычисление" xfId="53" builtinId="22" customBuiltin="1"/>
    <cellStyle name="Добре" xfId="54"/>
    <cellStyle name="Заголовок 1" xfId="55" builtinId="16" customBuiltin="1"/>
    <cellStyle name="Заголовок 2" xfId="56" builtinId="17" customBuiltin="1"/>
    <cellStyle name="Заголовок 3" xfId="57" builtinId="18" customBuiltin="1"/>
    <cellStyle name="Заголовок 4" xfId="58" builtinId="19" customBuiltin="1"/>
    <cellStyle name="Звичайний 2" xfId="59"/>
    <cellStyle name="Зв'язана клітинка" xfId="60"/>
    <cellStyle name="Итог" xfId="61" builtinId="25" customBuiltin="1"/>
    <cellStyle name="Контрольна клітинка" xfId="62"/>
    <cellStyle name="Контрольная ячейка" xfId="63" builtinId="23" customBuiltin="1"/>
    <cellStyle name="Назва" xfId="64"/>
    <cellStyle name="Название" xfId="65" builtinId="15" customBuiltin="1"/>
    <cellStyle name="Нейтральный" xfId="66" builtinId="28" customBuiltin="1"/>
    <cellStyle name="Обчислення" xfId="67"/>
    <cellStyle name="Обычный" xfId="0" builtinId="0"/>
    <cellStyle name="Обычный 10 2" xfId="68"/>
    <cellStyle name="Обычный_06" xfId="69"/>
    <cellStyle name="Підсумок" xfId="70"/>
    <cellStyle name="Плохой" xfId="71" builtinId="27" customBuiltin="1"/>
    <cellStyle name="Поганий" xfId="72"/>
    <cellStyle name="Пояснение" xfId="73" builtinId="53" customBuiltin="1"/>
    <cellStyle name="Примечание" xfId="74" builtinId="10" customBuiltin="1"/>
    <cellStyle name="Примітка" xfId="75"/>
    <cellStyle name="Результат" xfId="76"/>
    <cellStyle name="Связанная ячейка" xfId="77" builtinId="24" customBuiltin="1"/>
    <cellStyle name="Середній" xfId="78"/>
    <cellStyle name="Текст попередження" xfId="79"/>
    <cellStyle name="Текст пояснення" xfId="80"/>
    <cellStyle name="Текст предупреждения" xfId="81" builtinId="11" customBuiltin="1"/>
    <cellStyle name="Хороший" xfId="82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AU43"/>
  <sheetViews>
    <sheetView view="pageBreakPreview" zoomScale="70" zoomScaleNormal="80" zoomScaleSheetLayoutView="70" workbookViewId="0">
      <selection activeCell="J7" sqref="J7"/>
    </sheetView>
  </sheetViews>
  <sheetFormatPr defaultRowHeight="12.75"/>
  <cols>
    <col min="1" max="1" width="5.5703125" style="6" customWidth="1"/>
    <col min="2" max="2" width="22.5703125" style="6" customWidth="1"/>
    <col min="3" max="9" width="17.7109375" style="6" customWidth="1"/>
    <col min="10" max="10" width="8.28515625" style="6" customWidth="1"/>
    <col min="11" max="11" width="8.7109375" style="6" customWidth="1"/>
    <col min="12" max="15" width="17.7109375" style="6" customWidth="1"/>
    <col min="16" max="16" width="9.140625" style="6"/>
    <col min="17" max="17" width="23.7109375" style="6" bestFit="1" customWidth="1"/>
    <col min="18" max="16384" width="9.140625" style="6"/>
  </cols>
  <sheetData>
    <row r="2" spans="1:47" s="5" customFormat="1" ht="27" customHeight="1">
      <c r="A2" s="88" t="s">
        <v>66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</row>
    <row r="3" spans="1:47" s="5" customFormat="1" ht="22.5" customHeight="1">
      <c r="B3" s="88" t="s">
        <v>67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</row>
    <row r="4" spans="1:47" ht="18.75">
      <c r="C4" s="7"/>
      <c r="O4" s="8" t="s">
        <v>65</v>
      </c>
    </row>
    <row r="5" spans="1:47" s="5" customFormat="1" ht="21.75" customHeight="1">
      <c r="A5" s="80" t="s">
        <v>52</v>
      </c>
      <c r="B5" s="81"/>
      <c r="C5" s="89" t="s">
        <v>29</v>
      </c>
      <c r="D5" s="89"/>
      <c r="E5" s="89"/>
      <c r="F5" s="89" t="s">
        <v>30</v>
      </c>
      <c r="G5" s="89"/>
      <c r="H5" s="89"/>
      <c r="I5" s="90" t="s">
        <v>0</v>
      </c>
      <c r="J5" s="90"/>
      <c r="K5" s="90"/>
      <c r="L5" s="90"/>
      <c r="M5" s="90"/>
      <c r="N5" s="74" t="s">
        <v>63</v>
      </c>
      <c r="O5" s="74" t="s">
        <v>64</v>
      </c>
    </row>
    <row r="6" spans="1:47" s="9" customFormat="1" ht="45.75" customHeight="1">
      <c r="A6" s="82"/>
      <c r="B6" s="83"/>
      <c r="C6" s="77" t="s">
        <v>31</v>
      </c>
      <c r="D6" s="77" t="s">
        <v>32</v>
      </c>
      <c r="E6" s="77" t="s">
        <v>33</v>
      </c>
      <c r="F6" s="77" t="s">
        <v>31</v>
      </c>
      <c r="G6" s="77" t="s">
        <v>32</v>
      </c>
      <c r="H6" s="77" t="s">
        <v>33</v>
      </c>
      <c r="I6" s="91" t="s">
        <v>31</v>
      </c>
      <c r="J6" s="86" t="s">
        <v>70</v>
      </c>
      <c r="K6" s="87"/>
      <c r="L6" s="91" t="s">
        <v>32</v>
      </c>
      <c r="M6" s="72" t="s">
        <v>62</v>
      </c>
      <c r="N6" s="75"/>
      <c r="O6" s="75"/>
    </row>
    <row r="7" spans="1:47" s="9" customFormat="1" ht="64.5" customHeight="1">
      <c r="A7" s="84"/>
      <c r="B7" s="85"/>
      <c r="C7" s="78"/>
      <c r="D7" s="78"/>
      <c r="E7" s="78"/>
      <c r="F7" s="78"/>
      <c r="G7" s="78"/>
      <c r="H7" s="78"/>
      <c r="I7" s="92"/>
      <c r="J7" s="2" t="s">
        <v>68</v>
      </c>
      <c r="K7" s="2" t="s">
        <v>69</v>
      </c>
      <c r="L7" s="92"/>
      <c r="M7" s="73"/>
      <c r="N7" s="76"/>
      <c r="O7" s="76"/>
    </row>
    <row r="8" spans="1:47" s="10" customFormat="1" ht="15">
      <c r="A8" s="24">
        <v>1</v>
      </c>
      <c r="B8" s="24">
        <v>2</v>
      </c>
      <c r="C8" s="25">
        <v>3</v>
      </c>
      <c r="D8" s="25">
        <v>4</v>
      </c>
      <c r="E8" s="25">
        <v>5</v>
      </c>
      <c r="F8" s="25">
        <v>6</v>
      </c>
      <c r="G8" s="25">
        <v>7</v>
      </c>
      <c r="H8" s="25">
        <v>8</v>
      </c>
      <c r="I8" s="24">
        <v>9</v>
      </c>
      <c r="J8" s="24">
        <v>10</v>
      </c>
      <c r="K8" s="24">
        <v>11</v>
      </c>
      <c r="L8" s="24">
        <v>12</v>
      </c>
      <c r="M8" s="24">
        <v>13</v>
      </c>
      <c r="N8" s="24">
        <v>14</v>
      </c>
      <c r="O8" s="24">
        <v>15</v>
      </c>
    </row>
    <row r="9" spans="1:47" ht="18" customHeight="1">
      <c r="A9" s="1" t="s">
        <v>35</v>
      </c>
      <c r="B9" s="11" t="s">
        <v>1</v>
      </c>
      <c r="C9" s="26">
        <v>0</v>
      </c>
      <c r="D9" s="26">
        <v>0</v>
      </c>
      <c r="E9" s="26">
        <v>0</v>
      </c>
      <c r="F9" s="26">
        <v>0</v>
      </c>
      <c r="G9" s="26">
        <v>0</v>
      </c>
      <c r="H9" s="26">
        <v>0</v>
      </c>
      <c r="I9" s="27">
        <v>0</v>
      </c>
      <c r="J9" s="36">
        <v>0</v>
      </c>
      <c r="K9" s="36">
        <v>0</v>
      </c>
      <c r="L9" s="27">
        <v>0</v>
      </c>
      <c r="M9" s="27">
        <v>0</v>
      </c>
      <c r="N9" s="28">
        <v>4175.0420000000004</v>
      </c>
      <c r="O9" s="28">
        <v>4175.0420000000004</v>
      </c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</row>
    <row r="10" spans="1:47" ht="18" customHeight="1">
      <c r="A10" s="1" t="s">
        <v>34</v>
      </c>
      <c r="B10" s="11" t="s">
        <v>2</v>
      </c>
      <c r="C10" s="26">
        <v>1442910.95</v>
      </c>
      <c r="D10" s="26">
        <v>1100358</v>
      </c>
      <c r="E10" s="26">
        <v>342552.94999999995</v>
      </c>
      <c r="F10" s="26">
        <v>328824.43504000001</v>
      </c>
      <c r="G10" s="26">
        <v>199998.62700000001</v>
      </c>
      <c r="H10" s="26">
        <v>128825.80804</v>
      </c>
      <c r="I10" s="27">
        <v>1771735.3850400001</v>
      </c>
      <c r="J10" s="36">
        <v>9.5</v>
      </c>
      <c r="K10" s="36">
        <v>15</v>
      </c>
      <c r="L10" s="27">
        <v>1300356.6270000001</v>
      </c>
      <c r="M10" s="27">
        <v>471378.75803999999</v>
      </c>
      <c r="N10" s="28">
        <v>0</v>
      </c>
      <c r="O10" s="28">
        <v>471378.75803999999</v>
      </c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</row>
    <row r="11" spans="1:47" ht="18" customHeight="1">
      <c r="A11" s="1" t="s">
        <v>38</v>
      </c>
      <c r="B11" s="11" t="s">
        <v>3</v>
      </c>
      <c r="C11" s="26">
        <v>943753.50506999996</v>
      </c>
      <c r="D11" s="26">
        <v>623525</v>
      </c>
      <c r="E11" s="26">
        <v>320228.50506999996</v>
      </c>
      <c r="F11" s="26">
        <v>670582.17958999996</v>
      </c>
      <c r="G11" s="26">
        <v>447890.24745999998</v>
      </c>
      <c r="H11" s="26">
        <v>222691.93212999997</v>
      </c>
      <c r="I11" s="29">
        <v>1614335.6846599998</v>
      </c>
      <c r="J11" s="37">
        <v>9.9499999999999993</v>
      </c>
      <c r="K11" s="37">
        <v>10</v>
      </c>
      <c r="L11" s="29">
        <v>1071415.24746</v>
      </c>
      <c r="M11" s="29">
        <v>542920.43719999981</v>
      </c>
      <c r="N11" s="30">
        <v>1544.44982</v>
      </c>
      <c r="O11" s="30">
        <v>544464.88701999979</v>
      </c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</row>
    <row r="12" spans="1:47" ht="18" customHeight="1">
      <c r="A12" s="1" t="s">
        <v>37</v>
      </c>
      <c r="B12" s="11" t="s">
        <v>4</v>
      </c>
      <c r="C12" s="26">
        <v>4206787.9000000004</v>
      </c>
      <c r="D12" s="26">
        <v>2888920</v>
      </c>
      <c r="E12" s="26">
        <v>1317867.9000000004</v>
      </c>
      <c r="F12" s="26">
        <v>299448.43300000002</v>
      </c>
      <c r="G12" s="26">
        <v>100323.262</v>
      </c>
      <c r="H12" s="26">
        <v>199125.17100000003</v>
      </c>
      <c r="I12" s="27">
        <v>4506236.3330000006</v>
      </c>
      <c r="J12" s="36">
        <v>9.99</v>
      </c>
      <c r="K12" s="36">
        <v>12.1</v>
      </c>
      <c r="L12" s="27">
        <v>2989243.2620000001</v>
      </c>
      <c r="M12" s="27">
        <v>1516993.0710000005</v>
      </c>
      <c r="N12" s="28">
        <v>0</v>
      </c>
      <c r="O12" s="28">
        <v>1516993.0710000005</v>
      </c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</row>
    <row r="13" spans="1:47" s="13" customFormat="1" ht="18" customHeight="1">
      <c r="A13" s="1" t="s">
        <v>44</v>
      </c>
      <c r="B13" s="11" t="s">
        <v>5</v>
      </c>
      <c r="C13" s="26">
        <v>1482500</v>
      </c>
      <c r="D13" s="26">
        <v>359500</v>
      </c>
      <c r="E13" s="26">
        <v>1123000</v>
      </c>
      <c r="F13" s="26">
        <v>2938874.45</v>
      </c>
      <c r="G13" s="26">
        <v>593974.80000000005</v>
      </c>
      <c r="H13" s="26">
        <v>2344899.6500000004</v>
      </c>
      <c r="I13" s="27">
        <v>4421374.45</v>
      </c>
      <c r="J13" s="36">
        <v>9.9499999999999993</v>
      </c>
      <c r="K13" s="36">
        <v>12.1</v>
      </c>
      <c r="L13" s="27">
        <v>953474.8</v>
      </c>
      <c r="M13" s="27">
        <v>3467899.6500000004</v>
      </c>
      <c r="N13" s="28">
        <v>103173.08867</v>
      </c>
      <c r="O13" s="28">
        <v>3571072.7386700003</v>
      </c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</row>
    <row r="14" spans="1:47" ht="18" customHeight="1">
      <c r="A14" s="1" t="s">
        <v>39</v>
      </c>
      <c r="B14" s="14" t="s">
        <v>6</v>
      </c>
      <c r="C14" s="26">
        <v>514805.68800000002</v>
      </c>
      <c r="D14" s="26">
        <v>247252.5</v>
      </c>
      <c r="E14" s="26">
        <v>267553.18800000002</v>
      </c>
      <c r="F14" s="26">
        <v>486243.02748000005</v>
      </c>
      <c r="G14" s="26">
        <v>253893.09137999997</v>
      </c>
      <c r="H14" s="26">
        <v>232349.93610000008</v>
      </c>
      <c r="I14" s="31">
        <v>1001048.71548</v>
      </c>
      <c r="J14" s="38">
        <v>9.85</v>
      </c>
      <c r="K14" s="38">
        <v>14.5</v>
      </c>
      <c r="L14" s="31">
        <v>501145.59138</v>
      </c>
      <c r="M14" s="31">
        <v>499903.12410000002</v>
      </c>
      <c r="N14" s="32">
        <v>6728.2942800000001</v>
      </c>
      <c r="O14" s="32">
        <v>506631.41837999999</v>
      </c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</row>
    <row r="15" spans="1:47" ht="18" customHeight="1">
      <c r="A15" s="1" t="s">
        <v>45</v>
      </c>
      <c r="B15" s="15" t="s">
        <v>7</v>
      </c>
      <c r="C15" s="26">
        <v>50788.61</v>
      </c>
      <c r="D15" s="26">
        <v>21894.305</v>
      </c>
      <c r="E15" s="26">
        <v>28894.305</v>
      </c>
      <c r="F15" s="26">
        <v>112389.29</v>
      </c>
      <c r="G15" s="26">
        <v>106835.69500000001</v>
      </c>
      <c r="H15" s="26">
        <v>5553.5949999999866</v>
      </c>
      <c r="I15" s="27">
        <v>163177.9</v>
      </c>
      <c r="J15" s="36">
        <v>9.99</v>
      </c>
      <c r="K15" s="36">
        <v>14</v>
      </c>
      <c r="L15" s="27">
        <v>128730</v>
      </c>
      <c r="M15" s="27">
        <v>34447.899999999994</v>
      </c>
      <c r="N15" s="28">
        <v>5067.3799500000005</v>
      </c>
      <c r="O15" s="28">
        <v>39515.279949999996</v>
      </c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</row>
    <row r="16" spans="1:47" ht="18" customHeight="1">
      <c r="A16" s="1" t="s">
        <v>47</v>
      </c>
      <c r="B16" s="15" t="s">
        <v>8</v>
      </c>
      <c r="C16" s="26">
        <v>377412.761</v>
      </c>
      <c r="D16" s="26">
        <v>140412.761</v>
      </c>
      <c r="E16" s="26">
        <v>237000</v>
      </c>
      <c r="F16" s="26">
        <v>593087.23899999994</v>
      </c>
      <c r="G16" s="26">
        <v>263200</v>
      </c>
      <c r="H16" s="26">
        <v>329887.23899999994</v>
      </c>
      <c r="I16" s="27">
        <v>970500</v>
      </c>
      <c r="J16" s="36">
        <v>9.99</v>
      </c>
      <c r="K16" s="36">
        <v>10.1</v>
      </c>
      <c r="L16" s="27">
        <v>403612.761</v>
      </c>
      <c r="M16" s="27">
        <v>566887.23900000006</v>
      </c>
      <c r="N16" s="28">
        <v>0</v>
      </c>
      <c r="O16" s="28">
        <v>566887.23900000006</v>
      </c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</row>
    <row r="17" spans="1:47" ht="18" customHeight="1">
      <c r="A17" s="1" t="s">
        <v>36</v>
      </c>
      <c r="B17" s="15" t="s">
        <v>9</v>
      </c>
      <c r="C17" s="26">
        <v>42000</v>
      </c>
      <c r="D17" s="26">
        <v>20000</v>
      </c>
      <c r="E17" s="26">
        <v>22000</v>
      </c>
      <c r="F17" s="26">
        <v>21495</v>
      </c>
      <c r="G17" s="26">
        <v>5609</v>
      </c>
      <c r="H17" s="26">
        <v>15886</v>
      </c>
      <c r="I17" s="27">
        <v>63495</v>
      </c>
      <c r="J17" s="36">
        <v>9.99</v>
      </c>
      <c r="K17" s="36">
        <v>10.199999999999999</v>
      </c>
      <c r="L17" s="27">
        <v>25609</v>
      </c>
      <c r="M17" s="27">
        <v>37886</v>
      </c>
      <c r="N17" s="28">
        <v>509.9</v>
      </c>
      <c r="O17" s="28">
        <v>38395.9</v>
      </c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</row>
    <row r="18" spans="1:47" s="12" customFormat="1" ht="18" customHeight="1">
      <c r="A18" s="1" t="s">
        <v>51</v>
      </c>
      <c r="B18" s="15" t="s">
        <v>10</v>
      </c>
      <c r="C18" s="26">
        <v>437989</v>
      </c>
      <c r="D18" s="26">
        <v>100500</v>
      </c>
      <c r="E18" s="26">
        <v>337489</v>
      </c>
      <c r="F18" s="26">
        <v>168620.89137999999</v>
      </c>
      <c r="G18" s="26">
        <v>36632</v>
      </c>
      <c r="H18" s="26">
        <v>131988.89137999999</v>
      </c>
      <c r="I18" s="27">
        <v>606609.89137999993</v>
      </c>
      <c r="J18" s="36">
        <v>9.9499999999999993</v>
      </c>
      <c r="K18" s="36">
        <v>10.4</v>
      </c>
      <c r="L18" s="27">
        <v>137132</v>
      </c>
      <c r="M18" s="27">
        <v>469477.89137999993</v>
      </c>
      <c r="N18" s="28">
        <v>58424.788730000007</v>
      </c>
      <c r="O18" s="28">
        <v>527902.68010999996</v>
      </c>
    </row>
    <row r="19" spans="1:47" ht="18" customHeight="1">
      <c r="A19" s="1" t="s">
        <v>48</v>
      </c>
      <c r="B19" s="15" t="s">
        <v>11</v>
      </c>
      <c r="C19" s="26">
        <v>164399</v>
      </c>
      <c r="D19" s="26">
        <v>96200</v>
      </c>
      <c r="E19" s="26">
        <v>68199</v>
      </c>
      <c r="F19" s="26">
        <v>43720</v>
      </c>
      <c r="G19" s="26">
        <v>17184.416350000003</v>
      </c>
      <c r="H19" s="26">
        <v>26535.583649999997</v>
      </c>
      <c r="I19" s="27">
        <v>208119</v>
      </c>
      <c r="J19" s="36">
        <v>9.99</v>
      </c>
      <c r="K19" s="36">
        <v>10.199999999999999</v>
      </c>
      <c r="L19" s="27">
        <v>113384.41635</v>
      </c>
      <c r="M19" s="27">
        <v>94734.58365</v>
      </c>
      <c r="N19" s="28">
        <v>0</v>
      </c>
      <c r="O19" s="28">
        <v>94734.58365</v>
      </c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</row>
    <row r="20" spans="1:47" ht="18" customHeight="1">
      <c r="A20" s="1" t="s">
        <v>40</v>
      </c>
      <c r="B20" s="15" t="s">
        <v>12</v>
      </c>
      <c r="C20" s="26">
        <v>3000</v>
      </c>
      <c r="D20" s="26">
        <v>0</v>
      </c>
      <c r="E20" s="26">
        <v>3000</v>
      </c>
      <c r="F20" s="26">
        <v>50000</v>
      </c>
      <c r="G20" s="26">
        <v>0</v>
      </c>
      <c r="H20" s="26">
        <v>50000</v>
      </c>
      <c r="I20" s="27">
        <v>53000</v>
      </c>
      <c r="J20" s="36">
        <v>10</v>
      </c>
      <c r="K20" s="36">
        <v>10</v>
      </c>
      <c r="L20" s="27">
        <v>0</v>
      </c>
      <c r="M20" s="27">
        <v>53000</v>
      </c>
      <c r="N20" s="28">
        <v>0</v>
      </c>
      <c r="O20" s="28">
        <v>53000</v>
      </c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</row>
    <row r="21" spans="1:47" s="12" customFormat="1" ht="18" customHeight="1">
      <c r="A21" s="1" t="s">
        <v>46</v>
      </c>
      <c r="B21" s="15" t="s">
        <v>13</v>
      </c>
      <c r="C21" s="26">
        <v>1160000</v>
      </c>
      <c r="D21" s="26">
        <v>378400</v>
      </c>
      <c r="E21" s="26">
        <v>781600</v>
      </c>
      <c r="F21" s="26">
        <v>445201.81475999998</v>
      </c>
      <c r="G21" s="26">
        <v>291595</v>
      </c>
      <c r="H21" s="26">
        <v>153606.81475999998</v>
      </c>
      <c r="I21" s="27">
        <v>1605201.81476</v>
      </c>
      <c r="J21" s="36">
        <v>9.99</v>
      </c>
      <c r="K21" s="36">
        <v>10.5</v>
      </c>
      <c r="L21" s="27">
        <v>669995</v>
      </c>
      <c r="M21" s="27">
        <v>935206.81475999998</v>
      </c>
      <c r="N21" s="28">
        <v>14500</v>
      </c>
      <c r="O21" s="28">
        <v>949706.81475999998</v>
      </c>
    </row>
    <row r="22" spans="1:47" ht="18" customHeight="1">
      <c r="A22" s="1" t="s">
        <v>41</v>
      </c>
      <c r="B22" s="15" t="s">
        <v>14</v>
      </c>
      <c r="C22" s="26">
        <v>300000</v>
      </c>
      <c r="D22" s="26">
        <v>0</v>
      </c>
      <c r="E22" s="26">
        <v>300000</v>
      </c>
      <c r="F22" s="26">
        <v>0</v>
      </c>
      <c r="G22" s="26">
        <v>0</v>
      </c>
      <c r="H22" s="26">
        <v>0</v>
      </c>
      <c r="I22" s="27">
        <v>300000</v>
      </c>
      <c r="J22" s="36">
        <v>10</v>
      </c>
      <c r="K22" s="36">
        <v>10</v>
      </c>
      <c r="L22" s="27">
        <v>0</v>
      </c>
      <c r="M22" s="27">
        <v>300000</v>
      </c>
      <c r="N22" s="28">
        <v>0</v>
      </c>
      <c r="O22" s="28">
        <v>300000</v>
      </c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</row>
    <row r="23" spans="1:47" s="12" customFormat="1" ht="18" customHeight="1">
      <c r="A23" s="1" t="s">
        <v>53</v>
      </c>
      <c r="B23" s="15" t="s">
        <v>15</v>
      </c>
      <c r="C23" s="26">
        <v>390000</v>
      </c>
      <c r="D23" s="26">
        <v>300000</v>
      </c>
      <c r="E23" s="26">
        <v>90000</v>
      </c>
      <c r="F23" s="26">
        <v>20310</v>
      </c>
      <c r="G23" s="26">
        <v>0</v>
      </c>
      <c r="H23" s="26">
        <v>20310</v>
      </c>
      <c r="I23" s="27">
        <v>410310</v>
      </c>
      <c r="J23" s="36">
        <v>9.99</v>
      </c>
      <c r="K23" s="36">
        <v>12</v>
      </c>
      <c r="L23" s="27">
        <v>300000</v>
      </c>
      <c r="M23" s="27">
        <v>110310</v>
      </c>
      <c r="N23" s="28">
        <v>15762.382</v>
      </c>
      <c r="O23" s="28">
        <v>126072.382</v>
      </c>
    </row>
    <row r="24" spans="1:47" s="12" customFormat="1" ht="18" customHeight="1">
      <c r="A24" s="1" t="s">
        <v>54</v>
      </c>
      <c r="B24" s="4" t="s">
        <v>16</v>
      </c>
      <c r="C24" s="26">
        <v>1078549.3617</v>
      </c>
      <c r="D24" s="26">
        <v>550542</v>
      </c>
      <c r="E24" s="26">
        <v>528007.36170000001</v>
      </c>
      <c r="F24" s="26">
        <v>176809.79876999999</v>
      </c>
      <c r="G24" s="26">
        <v>36724.750189999999</v>
      </c>
      <c r="H24" s="26">
        <v>140085.04858</v>
      </c>
      <c r="I24" s="27">
        <v>1255359.16047</v>
      </c>
      <c r="J24" s="36">
        <v>9.99</v>
      </c>
      <c r="K24" s="36">
        <v>10</v>
      </c>
      <c r="L24" s="27">
        <v>587266.75019000005</v>
      </c>
      <c r="M24" s="27">
        <v>668092.41027999995</v>
      </c>
      <c r="N24" s="28">
        <v>5880.9285</v>
      </c>
      <c r="O24" s="28">
        <v>673973.33877999999</v>
      </c>
    </row>
    <row r="25" spans="1:47" s="12" customFormat="1" ht="18" customHeight="1">
      <c r="A25" s="1" t="s">
        <v>55</v>
      </c>
      <c r="B25" s="4" t="s">
        <v>17</v>
      </c>
      <c r="C25" s="26">
        <v>227333.7</v>
      </c>
      <c r="D25" s="26">
        <v>60000</v>
      </c>
      <c r="E25" s="26">
        <v>167333.70000000001</v>
      </c>
      <c r="F25" s="26">
        <v>365000</v>
      </c>
      <c r="G25" s="26">
        <v>359750</v>
      </c>
      <c r="H25" s="26">
        <v>5250</v>
      </c>
      <c r="I25" s="27">
        <v>592333.69999999995</v>
      </c>
      <c r="J25" s="36">
        <v>9.9499999999999993</v>
      </c>
      <c r="K25" s="36">
        <v>10.3</v>
      </c>
      <c r="L25" s="27">
        <v>419750</v>
      </c>
      <c r="M25" s="27">
        <v>172583.69999999995</v>
      </c>
      <c r="N25" s="28">
        <v>0</v>
      </c>
      <c r="O25" s="28">
        <v>172583.69999999995</v>
      </c>
    </row>
    <row r="26" spans="1:47" s="12" customFormat="1" ht="18" customHeight="1">
      <c r="A26" s="1" t="s">
        <v>42</v>
      </c>
      <c r="B26" s="15" t="s">
        <v>18</v>
      </c>
      <c r="C26" s="26">
        <v>769299.61</v>
      </c>
      <c r="D26" s="26">
        <v>526141.21</v>
      </c>
      <c r="E26" s="26">
        <v>243158.40000000002</v>
      </c>
      <c r="F26" s="26">
        <v>256369.37299999999</v>
      </c>
      <c r="G26" s="26">
        <v>211166.86499999999</v>
      </c>
      <c r="H26" s="26">
        <v>45202.508000000002</v>
      </c>
      <c r="I26" s="27">
        <v>1025668.983</v>
      </c>
      <c r="J26" s="36">
        <v>9.99</v>
      </c>
      <c r="K26" s="36">
        <v>14</v>
      </c>
      <c r="L26" s="27">
        <v>737308.07499999995</v>
      </c>
      <c r="M26" s="27">
        <v>288360.90800000005</v>
      </c>
      <c r="N26" s="28">
        <v>0</v>
      </c>
      <c r="O26" s="28">
        <v>288360.90800000005</v>
      </c>
    </row>
    <row r="27" spans="1:47" s="12" customFormat="1" ht="18" customHeight="1">
      <c r="A27" s="1" t="s">
        <v>56</v>
      </c>
      <c r="B27" s="15" t="s">
        <v>19</v>
      </c>
      <c r="C27" s="26">
        <v>242560.71100000001</v>
      </c>
      <c r="D27" s="26">
        <v>165790</v>
      </c>
      <c r="E27" s="26">
        <v>76770.71100000001</v>
      </c>
      <c r="F27" s="26">
        <v>32079.344000000001</v>
      </c>
      <c r="G27" s="26">
        <v>20642.376</v>
      </c>
      <c r="H27" s="26">
        <v>11436.968000000001</v>
      </c>
      <c r="I27" s="27">
        <v>274640.05499999999</v>
      </c>
      <c r="J27" s="36">
        <v>9.9</v>
      </c>
      <c r="K27" s="36">
        <v>15</v>
      </c>
      <c r="L27" s="27">
        <v>186432.37599999999</v>
      </c>
      <c r="M27" s="27">
        <v>88207.679000000004</v>
      </c>
      <c r="N27" s="28">
        <v>343</v>
      </c>
      <c r="O27" s="28">
        <v>88550.679000000004</v>
      </c>
    </row>
    <row r="28" spans="1:47" s="12" customFormat="1" ht="18" customHeight="1">
      <c r="A28" s="1" t="s">
        <v>57</v>
      </c>
      <c r="B28" s="3" t="s">
        <v>20</v>
      </c>
      <c r="C28" s="26">
        <v>937255</v>
      </c>
      <c r="D28" s="26">
        <v>329755</v>
      </c>
      <c r="E28" s="26">
        <v>607500</v>
      </c>
      <c r="F28" s="26">
        <v>430486.39899999998</v>
      </c>
      <c r="G28" s="26">
        <v>209691.21299999999</v>
      </c>
      <c r="H28" s="26">
        <v>220795.18599999999</v>
      </c>
      <c r="I28" s="27">
        <v>1367741.399</v>
      </c>
      <c r="J28" s="36">
        <v>9.75</v>
      </c>
      <c r="K28" s="36">
        <v>10.1</v>
      </c>
      <c r="L28" s="27">
        <v>539446.21299999999</v>
      </c>
      <c r="M28" s="27">
        <v>828295.18599999999</v>
      </c>
      <c r="N28" s="28">
        <v>20894.150000000001</v>
      </c>
      <c r="O28" s="28">
        <v>849189.33600000001</v>
      </c>
    </row>
    <row r="29" spans="1:47" ht="18" customHeight="1">
      <c r="A29" s="1" t="s">
        <v>43</v>
      </c>
      <c r="B29" s="4" t="s">
        <v>21</v>
      </c>
      <c r="C29" s="26">
        <v>16200</v>
      </c>
      <c r="D29" s="26">
        <v>1200</v>
      </c>
      <c r="E29" s="26">
        <v>15000</v>
      </c>
      <c r="F29" s="26">
        <v>0</v>
      </c>
      <c r="G29" s="26">
        <v>0</v>
      </c>
      <c r="H29" s="26">
        <v>0</v>
      </c>
      <c r="I29" s="29">
        <v>16200</v>
      </c>
      <c r="J29" s="37">
        <v>9.99</v>
      </c>
      <c r="K29" s="37">
        <v>10.1</v>
      </c>
      <c r="L29" s="29">
        <v>1200</v>
      </c>
      <c r="M29" s="29">
        <v>15000</v>
      </c>
      <c r="N29" s="30">
        <v>0</v>
      </c>
      <c r="O29" s="30">
        <v>15000</v>
      </c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</row>
    <row r="30" spans="1:47" ht="18" customHeight="1">
      <c r="A30" s="1" t="s">
        <v>58</v>
      </c>
      <c r="B30" s="4" t="s">
        <v>22</v>
      </c>
      <c r="C30" s="26">
        <v>710793</v>
      </c>
      <c r="D30" s="26">
        <v>535843</v>
      </c>
      <c r="E30" s="26">
        <v>174950</v>
      </c>
      <c r="F30" s="26">
        <v>23836.85</v>
      </c>
      <c r="G30" s="26">
        <v>13850.454</v>
      </c>
      <c r="H30" s="26">
        <v>9986.3959999999988</v>
      </c>
      <c r="I30" s="27">
        <v>734629.85</v>
      </c>
      <c r="J30" s="36">
        <v>9.99</v>
      </c>
      <c r="K30" s="36">
        <v>10</v>
      </c>
      <c r="L30" s="27">
        <v>549693.45400000003</v>
      </c>
      <c r="M30" s="27">
        <v>184936.39599999995</v>
      </c>
      <c r="N30" s="28">
        <v>879.86774000000003</v>
      </c>
      <c r="O30" s="28">
        <v>185816.26373999994</v>
      </c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</row>
    <row r="31" spans="1:47" ht="18" customHeight="1">
      <c r="A31" s="1" t="s">
        <v>49</v>
      </c>
      <c r="B31" s="15" t="s">
        <v>23</v>
      </c>
      <c r="C31" s="26">
        <v>1273860.6182599999</v>
      </c>
      <c r="D31" s="26">
        <v>995592.44943000004</v>
      </c>
      <c r="E31" s="26">
        <v>278268.16882999986</v>
      </c>
      <c r="F31" s="26">
        <v>47435.757919999996</v>
      </c>
      <c r="G31" s="26">
        <v>37504.383689999995</v>
      </c>
      <c r="H31" s="26">
        <v>9931.3742300000013</v>
      </c>
      <c r="I31" s="27">
        <v>1321296.3761799999</v>
      </c>
      <c r="J31" s="36">
        <v>9.9</v>
      </c>
      <c r="K31" s="36">
        <v>12.1</v>
      </c>
      <c r="L31" s="27">
        <v>1033096.8331200001</v>
      </c>
      <c r="M31" s="27">
        <v>288199.54305999982</v>
      </c>
      <c r="N31" s="28">
        <v>0</v>
      </c>
      <c r="O31" s="28">
        <v>288199.54305999982</v>
      </c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</row>
    <row r="32" spans="1:47" ht="18" customHeight="1">
      <c r="A32" s="1" t="s">
        <v>59</v>
      </c>
      <c r="B32" s="15" t="s">
        <v>24</v>
      </c>
      <c r="C32" s="26">
        <v>611425</v>
      </c>
      <c r="D32" s="26">
        <v>386937</v>
      </c>
      <c r="E32" s="26">
        <v>224488</v>
      </c>
      <c r="F32" s="26">
        <v>256450.99</v>
      </c>
      <c r="G32" s="26">
        <v>59901.4</v>
      </c>
      <c r="H32" s="26">
        <v>196549.59</v>
      </c>
      <c r="I32" s="27">
        <v>867875.99</v>
      </c>
      <c r="J32" s="36">
        <v>9.9499999999999993</v>
      </c>
      <c r="K32" s="36">
        <v>13.1</v>
      </c>
      <c r="L32" s="27">
        <v>446838.4</v>
      </c>
      <c r="M32" s="27">
        <v>421037.58999999997</v>
      </c>
      <c r="N32" s="28">
        <v>0</v>
      </c>
      <c r="O32" s="28">
        <v>421037.58999999997</v>
      </c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</row>
    <row r="33" spans="1:47" ht="18" customHeight="1">
      <c r="A33" s="1" t="s">
        <v>60</v>
      </c>
      <c r="B33" s="15" t="s">
        <v>25</v>
      </c>
      <c r="C33" s="26">
        <v>491291.76199999999</v>
      </c>
      <c r="D33" s="26">
        <v>369560.69900000002</v>
      </c>
      <c r="E33" s="26">
        <v>121731.06299999997</v>
      </c>
      <c r="F33" s="26">
        <v>155440.29399999999</v>
      </c>
      <c r="G33" s="26">
        <v>92168.857999999993</v>
      </c>
      <c r="H33" s="26">
        <v>63271.436000000002</v>
      </c>
      <c r="I33" s="27">
        <v>646732.05599999998</v>
      </c>
      <c r="J33" s="36">
        <v>9.9499999999999993</v>
      </c>
      <c r="K33" s="36">
        <v>13.1</v>
      </c>
      <c r="L33" s="27">
        <v>461729.55700000003</v>
      </c>
      <c r="M33" s="27">
        <v>185002.49899999995</v>
      </c>
      <c r="N33" s="28">
        <v>41.67756</v>
      </c>
      <c r="O33" s="28">
        <v>185044.17655999996</v>
      </c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</row>
    <row r="34" spans="1:47" ht="18" customHeight="1">
      <c r="A34" s="1" t="s">
        <v>50</v>
      </c>
      <c r="B34" s="15" t="s">
        <v>26</v>
      </c>
      <c r="C34" s="26">
        <v>0</v>
      </c>
      <c r="D34" s="26">
        <v>0</v>
      </c>
      <c r="E34" s="26">
        <v>0</v>
      </c>
      <c r="F34" s="26">
        <v>0</v>
      </c>
      <c r="G34" s="26">
        <v>0</v>
      </c>
      <c r="H34" s="26">
        <v>0</v>
      </c>
      <c r="I34" s="27">
        <v>0</v>
      </c>
      <c r="J34" s="36">
        <v>0</v>
      </c>
      <c r="K34" s="36">
        <v>0</v>
      </c>
      <c r="L34" s="27">
        <v>0</v>
      </c>
      <c r="M34" s="27">
        <v>0</v>
      </c>
      <c r="N34" s="28">
        <v>27426.641159999999</v>
      </c>
      <c r="O34" s="28">
        <v>27426.641159999999</v>
      </c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</row>
    <row r="35" spans="1:47" s="12" customFormat="1" ht="18" customHeight="1">
      <c r="A35" s="1" t="s">
        <v>61</v>
      </c>
      <c r="B35" s="15" t="s">
        <v>27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0</v>
      </c>
      <c r="I35" s="27">
        <v>0</v>
      </c>
      <c r="J35" s="36">
        <v>0</v>
      </c>
      <c r="K35" s="36">
        <v>0</v>
      </c>
      <c r="L35" s="27">
        <v>0</v>
      </c>
      <c r="M35" s="27">
        <v>0</v>
      </c>
      <c r="N35" s="28">
        <v>0</v>
      </c>
      <c r="O35" s="28">
        <v>0</v>
      </c>
    </row>
    <row r="36" spans="1:47" s="17" customFormat="1" ht="29.25" customHeight="1">
      <c r="A36" s="79" t="s">
        <v>28</v>
      </c>
      <c r="B36" s="79"/>
      <c r="C36" s="33">
        <v>17874916.177029993</v>
      </c>
      <c r="D36" s="33">
        <v>10198323.924430002</v>
      </c>
      <c r="E36" s="33">
        <v>7676592.2526000021</v>
      </c>
      <c r="F36" s="33">
        <v>7922705.5669399993</v>
      </c>
      <c r="G36" s="33">
        <v>3358536.4390699998</v>
      </c>
      <c r="H36" s="33">
        <v>4564169.12787</v>
      </c>
      <c r="I36" s="34">
        <v>25797621.743970003</v>
      </c>
      <c r="J36" s="34">
        <v>9.5</v>
      </c>
      <c r="K36" s="34">
        <v>15</v>
      </c>
      <c r="L36" s="34">
        <v>13556860.363499999</v>
      </c>
      <c r="M36" s="34">
        <v>12240761.38047</v>
      </c>
      <c r="N36" s="35">
        <v>265351.59041</v>
      </c>
      <c r="O36" s="35">
        <v>12506112.970879998</v>
      </c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</row>
    <row r="37" spans="1:47" s="18" customFormat="1" ht="18.75">
      <c r="B37" s="19"/>
      <c r="C37" s="20"/>
      <c r="D37" s="20"/>
      <c r="E37" s="20"/>
      <c r="F37" s="20"/>
      <c r="G37" s="20"/>
      <c r="H37" s="21"/>
      <c r="I37" s="6"/>
      <c r="J37" s="6"/>
      <c r="K37" s="6"/>
      <c r="L37" s="6"/>
      <c r="M37" s="6"/>
      <c r="N37" s="6"/>
      <c r="O37" s="20"/>
      <c r="P37" s="22"/>
      <c r="Q37" s="16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</row>
    <row r="38" spans="1:47">
      <c r="B38" s="12"/>
      <c r="C38" s="12"/>
      <c r="D38" s="23"/>
      <c r="E38" s="20"/>
      <c r="F38" s="23"/>
      <c r="G38" s="23"/>
      <c r="H38" s="21"/>
      <c r="O38" s="23"/>
      <c r="P38" s="12"/>
      <c r="Q38" s="23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</row>
    <row r="39" spans="1:47">
      <c r="B39" s="12"/>
      <c r="C39" s="12"/>
      <c r="D39" s="23"/>
      <c r="E39" s="20"/>
      <c r="F39" s="12"/>
      <c r="G39" s="12"/>
      <c r="H39" s="21"/>
      <c r="O39" s="23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</row>
    <row r="40" spans="1:47">
      <c r="B40" s="12"/>
      <c r="C40" s="12"/>
      <c r="D40" s="23"/>
      <c r="E40" s="23"/>
      <c r="F40" s="12"/>
      <c r="G40" s="12"/>
      <c r="I40" s="21"/>
      <c r="J40" s="21"/>
      <c r="K40" s="21"/>
      <c r="L40" s="21"/>
      <c r="M40" s="21"/>
      <c r="N40" s="21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</row>
    <row r="41" spans="1:47">
      <c r="D41" s="23"/>
      <c r="O41" s="21"/>
    </row>
    <row r="42" spans="1:47">
      <c r="D42" s="23"/>
    </row>
    <row r="43" spans="1:47">
      <c r="D43" s="23"/>
    </row>
  </sheetData>
  <mergeCells count="19">
    <mergeCell ref="O5:O7"/>
    <mergeCell ref="J6:K6"/>
    <mergeCell ref="A2:O2"/>
    <mergeCell ref="B3:O3"/>
    <mergeCell ref="C5:E5"/>
    <mergeCell ref="F5:H5"/>
    <mergeCell ref="I5:M5"/>
    <mergeCell ref="H6:H7"/>
    <mergeCell ref="I6:I7"/>
    <mergeCell ref="L6:L7"/>
    <mergeCell ref="M6:M7"/>
    <mergeCell ref="N5:N7"/>
    <mergeCell ref="F6:F7"/>
    <mergeCell ref="G6:G7"/>
    <mergeCell ref="A36:B36"/>
    <mergeCell ref="A5:B7"/>
    <mergeCell ref="C6:C7"/>
    <mergeCell ref="D6:D7"/>
    <mergeCell ref="E6:E7"/>
  </mergeCells>
  <printOptions horizontalCentered="1"/>
  <pageMargins left="3.937007874015748E-2" right="3.937007874015748E-2" top="0.43307086614173229" bottom="0.39370078740157483" header="0.35433070866141736" footer="0.39370078740157483"/>
  <pageSetup paperSize="9" scale="6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AP43"/>
  <sheetViews>
    <sheetView tabSelected="1" view="pageBreakPreview" zoomScale="80" zoomScaleNormal="100" zoomScaleSheetLayoutView="80" workbookViewId="0">
      <selection activeCell="D18" sqref="D18"/>
    </sheetView>
  </sheetViews>
  <sheetFormatPr defaultRowHeight="12.75"/>
  <cols>
    <col min="1" max="1" width="6.28515625" style="39" customWidth="1"/>
    <col min="2" max="2" width="20.28515625" style="39" customWidth="1"/>
    <col min="3" max="3" width="11.7109375" style="40" customWidth="1"/>
    <col min="4" max="4" width="18.140625" style="39" customWidth="1"/>
    <col min="5" max="5" width="9.7109375" style="40" customWidth="1"/>
    <col min="6" max="6" width="15.85546875" style="39" customWidth="1"/>
    <col min="7" max="7" width="9.7109375" style="40" customWidth="1"/>
    <col min="8" max="8" width="16.140625" style="39" customWidth="1"/>
    <col min="9" max="9" width="15.5703125" style="39" customWidth="1"/>
    <col min="10" max="10" width="9.7109375" style="40" customWidth="1"/>
    <col min="11" max="11" width="14.28515625" style="39" customWidth="1"/>
    <col min="12" max="12" width="9.7109375" style="40" customWidth="1"/>
    <col min="13" max="13" width="14.7109375" style="39" customWidth="1"/>
    <col min="14" max="14" width="9.7109375" style="40" customWidth="1"/>
    <col min="15" max="15" width="15.5703125" style="39" customWidth="1"/>
    <col min="16" max="16384" width="9.140625" style="39"/>
  </cols>
  <sheetData>
    <row r="2" spans="1:42" s="69" customFormat="1" ht="27.75" customHeight="1">
      <c r="A2" s="93" t="s">
        <v>94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</row>
    <row r="3" spans="1:42" s="69" customFormat="1" ht="22.5" customHeight="1">
      <c r="A3" s="93" t="s">
        <v>67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</row>
    <row r="4" spans="1:42" ht="18.75">
      <c r="C4" s="71"/>
      <c r="L4" s="70"/>
      <c r="N4" s="94" t="s">
        <v>65</v>
      </c>
      <c r="O4" s="94"/>
    </row>
    <row r="5" spans="1:42" s="69" customFormat="1" ht="78" customHeight="1">
      <c r="A5" s="95" t="s">
        <v>93</v>
      </c>
      <c r="B5" s="95"/>
      <c r="C5" s="95" t="s">
        <v>92</v>
      </c>
      <c r="D5" s="95"/>
      <c r="E5" s="96" t="s">
        <v>91</v>
      </c>
      <c r="F5" s="96"/>
      <c r="G5" s="97" t="s">
        <v>90</v>
      </c>
      <c r="H5" s="98"/>
      <c r="I5" s="99"/>
      <c r="J5" s="96" t="s">
        <v>89</v>
      </c>
      <c r="K5" s="96"/>
      <c r="L5" s="96" t="s">
        <v>88</v>
      </c>
      <c r="M5" s="96"/>
      <c r="N5" s="96" t="s">
        <v>87</v>
      </c>
      <c r="O5" s="96"/>
    </row>
    <row r="6" spans="1:42" s="69" customFormat="1" ht="18" customHeight="1">
      <c r="A6" s="95"/>
      <c r="B6" s="95"/>
      <c r="C6" s="102" t="s">
        <v>86</v>
      </c>
      <c r="D6" s="102" t="s">
        <v>85</v>
      </c>
      <c r="E6" s="100" t="s">
        <v>86</v>
      </c>
      <c r="F6" s="100" t="s">
        <v>85</v>
      </c>
      <c r="G6" s="104" t="s">
        <v>86</v>
      </c>
      <c r="H6" s="106" t="s">
        <v>85</v>
      </c>
      <c r="I6" s="107"/>
      <c r="J6" s="109" t="s">
        <v>86</v>
      </c>
      <c r="K6" s="100" t="s">
        <v>85</v>
      </c>
      <c r="L6" s="100" t="s">
        <v>86</v>
      </c>
      <c r="M6" s="100" t="s">
        <v>85</v>
      </c>
      <c r="N6" s="100" t="s">
        <v>86</v>
      </c>
      <c r="O6" s="100" t="s">
        <v>85</v>
      </c>
    </row>
    <row r="7" spans="1:42" s="67" customFormat="1" ht="45">
      <c r="A7" s="95"/>
      <c r="B7" s="95"/>
      <c r="C7" s="103"/>
      <c r="D7" s="103"/>
      <c r="E7" s="101"/>
      <c r="F7" s="101"/>
      <c r="G7" s="105"/>
      <c r="H7" s="68" t="s">
        <v>84</v>
      </c>
      <c r="I7" s="68" t="s">
        <v>83</v>
      </c>
      <c r="J7" s="110"/>
      <c r="K7" s="101"/>
      <c r="L7" s="101"/>
      <c r="M7" s="101"/>
      <c r="N7" s="101"/>
      <c r="O7" s="101"/>
    </row>
    <row r="8" spans="1:42">
      <c r="A8" s="66">
        <v>1</v>
      </c>
      <c r="B8" s="66">
        <v>2</v>
      </c>
      <c r="C8" s="66">
        <v>3</v>
      </c>
      <c r="D8" s="66">
        <v>4</v>
      </c>
      <c r="E8" s="66">
        <v>5</v>
      </c>
      <c r="F8" s="66">
        <v>6</v>
      </c>
      <c r="G8" s="66">
        <v>7</v>
      </c>
      <c r="H8" s="66">
        <v>8</v>
      </c>
      <c r="I8" s="66">
        <v>9</v>
      </c>
      <c r="J8" s="66">
        <v>10</v>
      </c>
      <c r="K8" s="66">
        <v>11</v>
      </c>
      <c r="L8" s="66">
        <v>12</v>
      </c>
      <c r="M8" s="66">
        <v>13</v>
      </c>
      <c r="N8" s="66">
        <v>14</v>
      </c>
      <c r="O8" s="66">
        <v>15</v>
      </c>
    </row>
    <row r="9" spans="1:42" ht="18" customHeight="1">
      <c r="A9" s="60" t="s">
        <v>35</v>
      </c>
      <c r="B9" s="59" t="s">
        <v>1</v>
      </c>
      <c r="C9" s="58">
        <f t="shared" ref="C9:O9" si="0">E9+G9+J9+L9+N9</f>
        <v>0</v>
      </c>
      <c r="D9" s="57">
        <f t="shared" si="0"/>
        <v>0</v>
      </c>
      <c r="E9" s="58">
        <f t="shared" si="0"/>
        <v>0</v>
      </c>
      <c r="F9" s="57">
        <f t="shared" si="0"/>
        <v>0</v>
      </c>
      <c r="G9" s="58">
        <f t="shared" si="0"/>
        <v>0</v>
      </c>
      <c r="H9" s="57">
        <f t="shared" si="0"/>
        <v>0</v>
      </c>
      <c r="I9" s="57">
        <f t="shared" si="0"/>
        <v>0</v>
      </c>
      <c r="J9" s="58">
        <f t="shared" si="0"/>
        <v>0</v>
      </c>
      <c r="K9" s="57">
        <f t="shared" si="0"/>
        <v>0</v>
      </c>
      <c r="L9" s="58">
        <f t="shared" si="0"/>
        <v>0</v>
      </c>
      <c r="M9" s="57">
        <f t="shared" si="0"/>
        <v>0</v>
      </c>
      <c r="N9" s="58">
        <f t="shared" si="0"/>
        <v>0</v>
      </c>
      <c r="O9" s="57">
        <f t="shared" si="0"/>
        <v>0</v>
      </c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</row>
    <row r="10" spans="1:42" ht="18" customHeight="1">
      <c r="A10" s="60" t="s">
        <v>34</v>
      </c>
      <c r="B10" s="59" t="s">
        <v>82</v>
      </c>
      <c r="C10" s="58">
        <f t="shared" ref="C10:C35" si="1">E10+G10+J10+L10+N10</f>
        <v>17</v>
      </c>
      <c r="D10" s="57">
        <f t="shared" ref="D10:D35" si="2">F10+H10+K10+M10+O10</f>
        <v>471378.75803999999</v>
      </c>
      <c r="E10" s="62">
        <v>1</v>
      </c>
      <c r="F10" s="61">
        <v>171740.394</v>
      </c>
      <c r="G10" s="62">
        <v>4</v>
      </c>
      <c r="H10" s="61">
        <v>273368.11</v>
      </c>
      <c r="I10" s="61">
        <v>238811.11</v>
      </c>
      <c r="J10" s="62">
        <v>3</v>
      </c>
      <c r="K10" s="61">
        <v>11123.598</v>
      </c>
      <c r="L10" s="62">
        <v>3</v>
      </c>
      <c r="M10" s="61">
        <v>4916.95604</v>
      </c>
      <c r="N10" s="62">
        <v>6</v>
      </c>
      <c r="O10" s="61">
        <v>10229.700000000001</v>
      </c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</row>
    <row r="11" spans="1:42" ht="18" customHeight="1">
      <c r="A11" s="60" t="s">
        <v>38</v>
      </c>
      <c r="B11" s="59" t="s">
        <v>3</v>
      </c>
      <c r="C11" s="58">
        <f t="shared" si="1"/>
        <v>29</v>
      </c>
      <c r="D11" s="57">
        <f t="shared" si="2"/>
        <v>542920.43720000004</v>
      </c>
      <c r="E11" s="62">
        <v>1</v>
      </c>
      <c r="F11" s="61">
        <v>300953.61319999996</v>
      </c>
      <c r="G11" s="62">
        <v>4</v>
      </c>
      <c r="H11" s="61">
        <v>149490</v>
      </c>
      <c r="I11" s="61">
        <v>70800</v>
      </c>
      <c r="J11" s="62">
        <v>10</v>
      </c>
      <c r="K11" s="61">
        <v>41346.726999999999</v>
      </c>
      <c r="L11" s="62">
        <v>4</v>
      </c>
      <c r="M11" s="61">
        <v>14908.097</v>
      </c>
      <c r="N11" s="62">
        <v>10</v>
      </c>
      <c r="O11" s="61">
        <v>36222</v>
      </c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</row>
    <row r="12" spans="1:42" ht="18" customHeight="1">
      <c r="A12" s="60" t="s">
        <v>37</v>
      </c>
      <c r="B12" s="59" t="s">
        <v>81</v>
      </c>
      <c r="C12" s="58">
        <f t="shared" si="1"/>
        <v>24</v>
      </c>
      <c r="D12" s="57">
        <f t="shared" si="2"/>
        <v>1516993.071</v>
      </c>
      <c r="E12" s="62">
        <v>1</v>
      </c>
      <c r="F12" s="61">
        <v>715000</v>
      </c>
      <c r="G12" s="62">
        <v>9</v>
      </c>
      <c r="H12" s="61">
        <v>513725.52100000001</v>
      </c>
      <c r="I12" s="61">
        <v>250000</v>
      </c>
      <c r="J12" s="62">
        <v>3</v>
      </c>
      <c r="K12" s="61">
        <v>34013.949999999997</v>
      </c>
      <c r="L12" s="62">
        <v>6</v>
      </c>
      <c r="M12" s="61">
        <v>41919.5</v>
      </c>
      <c r="N12" s="62">
        <v>5</v>
      </c>
      <c r="O12" s="61">
        <v>212334.1</v>
      </c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</row>
    <row r="13" spans="1:42" s="65" customFormat="1" ht="18" customHeight="1">
      <c r="A13" s="60" t="s">
        <v>44</v>
      </c>
      <c r="B13" s="59" t="s">
        <v>5</v>
      </c>
      <c r="C13" s="58">
        <f t="shared" si="1"/>
        <v>16</v>
      </c>
      <c r="D13" s="57">
        <f t="shared" si="2"/>
        <v>3467899.65</v>
      </c>
      <c r="E13" s="62">
        <v>1</v>
      </c>
      <c r="F13" s="61">
        <v>2821350</v>
      </c>
      <c r="G13" s="62">
        <v>4</v>
      </c>
      <c r="H13" s="61">
        <v>368160</v>
      </c>
      <c r="I13" s="61">
        <v>0</v>
      </c>
      <c r="J13" s="62">
        <v>3</v>
      </c>
      <c r="K13" s="61">
        <v>57000</v>
      </c>
      <c r="L13" s="62">
        <v>6</v>
      </c>
      <c r="M13" s="61">
        <v>166389.65</v>
      </c>
      <c r="N13" s="62">
        <v>2</v>
      </c>
      <c r="O13" s="61">
        <v>55000</v>
      </c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</row>
    <row r="14" spans="1:42" ht="18" customHeight="1">
      <c r="A14" s="60" t="s">
        <v>39</v>
      </c>
      <c r="B14" s="59" t="s">
        <v>6</v>
      </c>
      <c r="C14" s="58">
        <f t="shared" si="1"/>
        <v>19</v>
      </c>
      <c r="D14" s="57">
        <f t="shared" si="2"/>
        <v>499903.12409999996</v>
      </c>
      <c r="E14" s="62">
        <v>1</v>
      </c>
      <c r="F14" s="61">
        <v>354823.7</v>
      </c>
      <c r="G14" s="62">
        <v>4</v>
      </c>
      <c r="H14" s="61">
        <v>52903.448999999993</v>
      </c>
      <c r="I14" s="61">
        <v>1E-3</v>
      </c>
      <c r="J14" s="62">
        <v>1</v>
      </c>
      <c r="K14" s="61">
        <v>3600</v>
      </c>
      <c r="L14" s="62">
        <v>6</v>
      </c>
      <c r="M14" s="61">
        <v>21499.485000000001</v>
      </c>
      <c r="N14" s="62">
        <v>7</v>
      </c>
      <c r="O14" s="61">
        <v>67076.490099999995</v>
      </c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</row>
    <row r="15" spans="1:42" ht="18" customHeight="1">
      <c r="A15" s="60" t="s">
        <v>45</v>
      </c>
      <c r="B15" s="59" t="s">
        <v>7</v>
      </c>
      <c r="C15" s="58">
        <f t="shared" si="1"/>
        <v>6</v>
      </c>
      <c r="D15" s="57">
        <f t="shared" si="2"/>
        <v>34447.9</v>
      </c>
      <c r="E15" s="62">
        <v>0</v>
      </c>
      <c r="F15" s="61">
        <v>0</v>
      </c>
      <c r="G15" s="62">
        <v>1</v>
      </c>
      <c r="H15" s="61">
        <v>2200</v>
      </c>
      <c r="I15" s="61">
        <v>0</v>
      </c>
      <c r="J15" s="62">
        <v>1</v>
      </c>
      <c r="K15" s="61">
        <v>1000</v>
      </c>
      <c r="L15" s="62">
        <v>3</v>
      </c>
      <c r="M15" s="61">
        <v>11747.9</v>
      </c>
      <c r="N15" s="62">
        <v>1</v>
      </c>
      <c r="O15" s="61">
        <v>19500</v>
      </c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</row>
    <row r="16" spans="1:42" ht="18" customHeight="1">
      <c r="A16" s="60" t="s">
        <v>47</v>
      </c>
      <c r="B16" s="59" t="s">
        <v>80</v>
      </c>
      <c r="C16" s="58">
        <f t="shared" si="1"/>
        <v>7</v>
      </c>
      <c r="D16" s="57">
        <f t="shared" si="2"/>
        <v>566887.23899999994</v>
      </c>
      <c r="E16" s="62">
        <v>1</v>
      </c>
      <c r="F16" s="61">
        <v>258800</v>
      </c>
      <c r="G16" s="62">
        <v>2</v>
      </c>
      <c r="H16" s="61">
        <v>290000</v>
      </c>
      <c r="I16" s="61">
        <v>0</v>
      </c>
      <c r="J16" s="62">
        <v>1</v>
      </c>
      <c r="K16" s="61">
        <v>4000</v>
      </c>
      <c r="L16" s="62">
        <v>3</v>
      </c>
      <c r="M16" s="61">
        <v>14087.239</v>
      </c>
      <c r="N16" s="62">
        <v>0</v>
      </c>
      <c r="O16" s="61">
        <v>0</v>
      </c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</row>
    <row r="17" spans="1:42" ht="18" customHeight="1">
      <c r="A17" s="60" t="s">
        <v>36</v>
      </c>
      <c r="B17" s="59" t="s">
        <v>79</v>
      </c>
      <c r="C17" s="58">
        <f t="shared" si="1"/>
        <v>7</v>
      </c>
      <c r="D17" s="57">
        <f t="shared" si="2"/>
        <v>37886</v>
      </c>
      <c r="E17" s="62">
        <v>0</v>
      </c>
      <c r="F17" s="61">
        <v>0</v>
      </c>
      <c r="G17" s="62">
        <v>1</v>
      </c>
      <c r="H17" s="61">
        <v>22400</v>
      </c>
      <c r="I17" s="61">
        <v>0</v>
      </c>
      <c r="J17" s="62">
        <v>1</v>
      </c>
      <c r="K17" s="61">
        <v>761</v>
      </c>
      <c r="L17" s="62">
        <v>5</v>
      </c>
      <c r="M17" s="61">
        <v>14725</v>
      </c>
      <c r="N17" s="62">
        <v>0</v>
      </c>
      <c r="O17" s="61">
        <v>0</v>
      </c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</row>
    <row r="18" spans="1:42" s="43" customFormat="1" ht="18" customHeight="1">
      <c r="A18" s="60" t="s">
        <v>51</v>
      </c>
      <c r="B18" s="59" t="s">
        <v>10</v>
      </c>
      <c r="C18" s="58">
        <f t="shared" si="1"/>
        <v>13</v>
      </c>
      <c r="D18" s="57">
        <f t="shared" si="2"/>
        <v>469477.89138000004</v>
      </c>
      <c r="E18" s="62">
        <v>0</v>
      </c>
      <c r="F18" s="61">
        <v>0</v>
      </c>
      <c r="G18" s="62">
        <v>3</v>
      </c>
      <c r="H18" s="61">
        <v>319468</v>
      </c>
      <c r="I18" s="61">
        <v>0</v>
      </c>
      <c r="J18" s="62">
        <v>2</v>
      </c>
      <c r="K18" s="63">
        <v>20944.362000000001</v>
      </c>
      <c r="L18" s="64">
        <v>7</v>
      </c>
      <c r="M18" s="63">
        <v>126565.52937999999</v>
      </c>
      <c r="N18" s="62">
        <v>1</v>
      </c>
      <c r="O18" s="61">
        <v>2500</v>
      </c>
    </row>
    <row r="19" spans="1:42" ht="18" customHeight="1">
      <c r="A19" s="60" t="s">
        <v>48</v>
      </c>
      <c r="B19" s="59" t="s">
        <v>11</v>
      </c>
      <c r="C19" s="58">
        <f t="shared" si="1"/>
        <v>5</v>
      </c>
      <c r="D19" s="57">
        <f t="shared" si="2"/>
        <v>94734.58365</v>
      </c>
      <c r="E19" s="62">
        <v>1</v>
      </c>
      <c r="F19" s="61">
        <v>79500</v>
      </c>
      <c r="G19" s="62">
        <v>0</v>
      </c>
      <c r="H19" s="61">
        <v>0</v>
      </c>
      <c r="I19" s="61">
        <v>0</v>
      </c>
      <c r="J19" s="62">
        <v>1</v>
      </c>
      <c r="K19" s="61">
        <v>3000</v>
      </c>
      <c r="L19" s="62">
        <v>1</v>
      </c>
      <c r="M19" s="61">
        <v>3134.58365</v>
      </c>
      <c r="N19" s="62">
        <v>2</v>
      </c>
      <c r="O19" s="61">
        <v>9100</v>
      </c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</row>
    <row r="20" spans="1:42" ht="18" customHeight="1">
      <c r="A20" s="60" t="s">
        <v>40</v>
      </c>
      <c r="B20" s="59" t="s">
        <v>12</v>
      </c>
      <c r="C20" s="58">
        <f t="shared" si="1"/>
        <v>2</v>
      </c>
      <c r="D20" s="57">
        <f t="shared" si="2"/>
        <v>53000</v>
      </c>
      <c r="E20" s="62">
        <v>0</v>
      </c>
      <c r="F20" s="61">
        <v>0</v>
      </c>
      <c r="G20" s="62">
        <v>0</v>
      </c>
      <c r="H20" s="61">
        <v>0</v>
      </c>
      <c r="I20" s="61">
        <v>0</v>
      </c>
      <c r="J20" s="62">
        <v>1</v>
      </c>
      <c r="K20" s="61">
        <v>50000</v>
      </c>
      <c r="L20" s="62">
        <v>1</v>
      </c>
      <c r="M20" s="61">
        <v>3000</v>
      </c>
      <c r="N20" s="62">
        <v>0</v>
      </c>
      <c r="O20" s="61">
        <v>0</v>
      </c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</row>
    <row r="21" spans="1:42" s="43" customFormat="1" ht="18" customHeight="1">
      <c r="A21" s="60" t="s">
        <v>46</v>
      </c>
      <c r="B21" s="59" t="s">
        <v>78</v>
      </c>
      <c r="C21" s="58">
        <f t="shared" si="1"/>
        <v>15</v>
      </c>
      <c r="D21" s="57">
        <f t="shared" si="2"/>
        <v>935206.81475999998</v>
      </c>
      <c r="E21" s="62">
        <v>1</v>
      </c>
      <c r="F21" s="61">
        <v>180000</v>
      </c>
      <c r="G21" s="62">
        <v>5</v>
      </c>
      <c r="H21" s="61">
        <v>701040</v>
      </c>
      <c r="I21" s="61">
        <v>668540</v>
      </c>
      <c r="J21" s="62">
        <v>3</v>
      </c>
      <c r="K21" s="61">
        <v>18000</v>
      </c>
      <c r="L21" s="62">
        <v>5</v>
      </c>
      <c r="M21" s="61">
        <v>29166.814760000001</v>
      </c>
      <c r="N21" s="62">
        <v>1</v>
      </c>
      <c r="O21" s="61">
        <v>7000</v>
      </c>
    </row>
    <row r="22" spans="1:42" ht="18" customHeight="1">
      <c r="A22" s="60" t="s">
        <v>41</v>
      </c>
      <c r="B22" s="59" t="s">
        <v>14</v>
      </c>
      <c r="C22" s="58">
        <f t="shared" si="1"/>
        <v>1</v>
      </c>
      <c r="D22" s="57">
        <f t="shared" si="2"/>
        <v>300000</v>
      </c>
      <c r="E22" s="62">
        <v>0</v>
      </c>
      <c r="F22" s="61">
        <v>0</v>
      </c>
      <c r="G22" s="62">
        <v>1</v>
      </c>
      <c r="H22" s="61">
        <v>300000</v>
      </c>
      <c r="I22" s="61">
        <v>300000</v>
      </c>
      <c r="J22" s="62">
        <v>0</v>
      </c>
      <c r="K22" s="61">
        <v>0</v>
      </c>
      <c r="L22" s="62">
        <v>0</v>
      </c>
      <c r="M22" s="61">
        <v>0</v>
      </c>
      <c r="N22" s="62">
        <v>0</v>
      </c>
      <c r="O22" s="61">
        <v>0</v>
      </c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</row>
    <row r="23" spans="1:42" s="43" customFormat="1" ht="18" customHeight="1">
      <c r="A23" s="60" t="s">
        <v>53</v>
      </c>
      <c r="B23" s="59" t="s">
        <v>15</v>
      </c>
      <c r="C23" s="58">
        <f t="shared" si="1"/>
        <v>4</v>
      </c>
      <c r="D23" s="57">
        <f t="shared" si="2"/>
        <v>110310</v>
      </c>
      <c r="E23" s="62">
        <v>0</v>
      </c>
      <c r="F23" s="61">
        <v>0</v>
      </c>
      <c r="G23" s="62">
        <v>2</v>
      </c>
      <c r="H23" s="61">
        <v>70000</v>
      </c>
      <c r="I23" s="61">
        <v>0</v>
      </c>
      <c r="J23" s="62">
        <v>0</v>
      </c>
      <c r="K23" s="61">
        <v>0</v>
      </c>
      <c r="L23" s="62">
        <v>2</v>
      </c>
      <c r="M23" s="61">
        <v>40310</v>
      </c>
      <c r="N23" s="62">
        <v>0</v>
      </c>
      <c r="O23" s="61">
        <v>0</v>
      </c>
    </row>
    <row r="24" spans="1:42" s="43" customFormat="1" ht="18" customHeight="1">
      <c r="A24" s="60" t="s">
        <v>54</v>
      </c>
      <c r="B24" s="59" t="s">
        <v>77</v>
      </c>
      <c r="C24" s="58">
        <f t="shared" si="1"/>
        <v>13</v>
      </c>
      <c r="D24" s="57">
        <f t="shared" si="2"/>
        <v>668092.41027999995</v>
      </c>
      <c r="E24" s="62">
        <v>1</v>
      </c>
      <c r="F24" s="61">
        <v>165000</v>
      </c>
      <c r="G24" s="62">
        <v>4</v>
      </c>
      <c r="H24" s="61">
        <v>466914.16</v>
      </c>
      <c r="I24" s="61">
        <v>401265</v>
      </c>
      <c r="J24" s="62">
        <v>4</v>
      </c>
      <c r="K24" s="61">
        <v>24560</v>
      </c>
      <c r="L24" s="62">
        <v>2</v>
      </c>
      <c r="M24" s="61">
        <v>4618.2502800000002</v>
      </c>
      <c r="N24" s="62">
        <v>2</v>
      </c>
      <c r="O24" s="61">
        <v>7000</v>
      </c>
    </row>
    <row r="25" spans="1:42" s="43" customFormat="1" ht="18" customHeight="1">
      <c r="A25" s="60" t="s">
        <v>55</v>
      </c>
      <c r="B25" s="59" t="s">
        <v>76</v>
      </c>
      <c r="C25" s="58">
        <f t="shared" si="1"/>
        <v>8</v>
      </c>
      <c r="D25" s="57">
        <f t="shared" si="2"/>
        <v>172583.7</v>
      </c>
      <c r="E25" s="62">
        <v>1</v>
      </c>
      <c r="F25" s="61">
        <v>37250</v>
      </c>
      <c r="G25" s="62">
        <v>2</v>
      </c>
      <c r="H25" s="61">
        <v>127333.7</v>
      </c>
      <c r="I25" s="61">
        <v>90000</v>
      </c>
      <c r="J25" s="62">
        <v>1</v>
      </c>
      <c r="K25" s="61">
        <v>2000</v>
      </c>
      <c r="L25" s="62">
        <v>4</v>
      </c>
      <c r="M25" s="61">
        <v>6000</v>
      </c>
      <c r="N25" s="62"/>
      <c r="O25" s="61">
        <v>0</v>
      </c>
    </row>
    <row r="26" spans="1:42" s="43" customFormat="1" ht="18" customHeight="1">
      <c r="A26" s="60" t="s">
        <v>42</v>
      </c>
      <c r="B26" s="59" t="s">
        <v>18</v>
      </c>
      <c r="C26" s="58">
        <f t="shared" si="1"/>
        <v>10</v>
      </c>
      <c r="D26" s="57">
        <f t="shared" si="2"/>
        <v>288360.908</v>
      </c>
      <c r="E26" s="62">
        <v>1</v>
      </c>
      <c r="F26" s="61">
        <v>108491.697</v>
      </c>
      <c r="G26" s="62">
        <v>4</v>
      </c>
      <c r="H26" s="61">
        <v>160869.21100000001</v>
      </c>
      <c r="I26" s="61">
        <v>57169.211000000003</v>
      </c>
      <c r="J26" s="62">
        <v>3</v>
      </c>
      <c r="K26" s="61">
        <v>16000</v>
      </c>
      <c r="L26" s="62">
        <v>0</v>
      </c>
      <c r="M26" s="61">
        <v>0</v>
      </c>
      <c r="N26" s="62">
        <v>2</v>
      </c>
      <c r="O26" s="61">
        <v>3000</v>
      </c>
    </row>
    <row r="27" spans="1:42" s="43" customFormat="1" ht="18" customHeight="1">
      <c r="A27" s="60" t="s">
        <v>56</v>
      </c>
      <c r="B27" s="59" t="s">
        <v>19</v>
      </c>
      <c r="C27" s="58">
        <f t="shared" si="1"/>
        <v>7</v>
      </c>
      <c r="D27" s="57">
        <f t="shared" si="2"/>
        <v>88207.679000000004</v>
      </c>
      <c r="E27" s="62">
        <v>1</v>
      </c>
      <c r="F27" s="61">
        <v>47951.3</v>
      </c>
      <c r="G27" s="62">
        <v>2</v>
      </c>
      <c r="H27" s="61">
        <v>28538</v>
      </c>
      <c r="I27" s="61">
        <v>26528</v>
      </c>
      <c r="J27" s="62">
        <v>0</v>
      </c>
      <c r="K27" s="61">
        <v>0</v>
      </c>
      <c r="L27" s="62">
        <v>1</v>
      </c>
      <c r="M27" s="61">
        <v>498.37900000000002</v>
      </c>
      <c r="N27" s="62">
        <v>3</v>
      </c>
      <c r="O27" s="61">
        <v>11220</v>
      </c>
    </row>
    <row r="28" spans="1:42" s="43" customFormat="1" ht="18" customHeight="1">
      <c r="A28" s="60" t="s">
        <v>57</v>
      </c>
      <c r="B28" s="59" t="s">
        <v>20</v>
      </c>
      <c r="C28" s="58">
        <f t="shared" si="1"/>
        <v>15</v>
      </c>
      <c r="D28" s="57">
        <f t="shared" si="2"/>
        <v>828295.18599999999</v>
      </c>
      <c r="E28" s="62">
        <v>1</v>
      </c>
      <c r="F28" s="61">
        <v>603987.55799999996</v>
      </c>
      <c r="G28" s="62">
        <v>4</v>
      </c>
      <c r="H28" s="61">
        <v>124500</v>
      </c>
      <c r="I28" s="61">
        <v>80000</v>
      </c>
      <c r="J28" s="62">
        <v>4</v>
      </c>
      <c r="K28" s="61">
        <v>53372.4</v>
      </c>
      <c r="L28" s="62">
        <v>6</v>
      </c>
      <c r="M28" s="61">
        <v>46435.228000000003</v>
      </c>
      <c r="N28" s="62">
        <v>0</v>
      </c>
      <c r="O28" s="61">
        <v>0</v>
      </c>
    </row>
    <row r="29" spans="1:42" ht="18" customHeight="1">
      <c r="A29" s="60" t="s">
        <v>43</v>
      </c>
      <c r="B29" s="59" t="s">
        <v>75</v>
      </c>
      <c r="C29" s="58">
        <f t="shared" si="1"/>
        <v>3</v>
      </c>
      <c r="D29" s="57">
        <f t="shared" si="2"/>
        <v>15000</v>
      </c>
      <c r="E29" s="62">
        <v>0</v>
      </c>
      <c r="F29" s="61">
        <v>0</v>
      </c>
      <c r="G29" s="62">
        <v>1</v>
      </c>
      <c r="H29" s="61">
        <v>10000</v>
      </c>
      <c r="I29" s="61">
        <v>0</v>
      </c>
      <c r="J29" s="62">
        <v>2</v>
      </c>
      <c r="K29" s="61">
        <v>5000</v>
      </c>
      <c r="L29" s="62">
        <v>0</v>
      </c>
      <c r="M29" s="61">
        <v>0</v>
      </c>
      <c r="N29" s="62">
        <v>0</v>
      </c>
      <c r="O29" s="61">
        <v>0</v>
      </c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</row>
    <row r="30" spans="1:42" ht="18" customHeight="1">
      <c r="A30" s="60" t="s">
        <v>58</v>
      </c>
      <c r="B30" s="59" t="s">
        <v>22</v>
      </c>
      <c r="C30" s="58">
        <f t="shared" si="1"/>
        <v>10</v>
      </c>
      <c r="D30" s="57">
        <f t="shared" si="2"/>
        <v>184936.39600000001</v>
      </c>
      <c r="E30" s="62">
        <v>0</v>
      </c>
      <c r="F30" s="61">
        <v>0</v>
      </c>
      <c r="G30" s="62">
        <v>5</v>
      </c>
      <c r="H30" s="61">
        <v>173419.4</v>
      </c>
      <c r="I30" s="61">
        <v>125000</v>
      </c>
      <c r="J30" s="62">
        <v>0</v>
      </c>
      <c r="K30" s="61">
        <v>0</v>
      </c>
      <c r="L30" s="62">
        <v>1</v>
      </c>
      <c r="M30" s="61">
        <v>398.03500000000003</v>
      </c>
      <c r="N30" s="62">
        <v>4</v>
      </c>
      <c r="O30" s="61">
        <v>11118.960999999999</v>
      </c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</row>
    <row r="31" spans="1:42" ht="18" customHeight="1">
      <c r="A31" s="60" t="s">
        <v>49</v>
      </c>
      <c r="B31" s="59" t="s">
        <v>23</v>
      </c>
      <c r="C31" s="58">
        <f t="shared" si="1"/>
        <v>30</v>
      </c>
      <c r="D31" s="57">
        <f t="shared" si="2"/>
        <v>288199.54306</v>
      </c>
      <c r="E31" s="62">
        <v>0</v>
      </c>
      <c r="F31" s="61">
        <v>0</v>
      </c>
      <c r="G31" s="62">
        <v>4</v>
      </c>
      <c r="H31" s="61">
        <v>160545.46169</v>
      </c>
      <c r="I31" s="61">
        <v>152789.81169</v>
      </c>
      <c r="J31" s="62">
        <v>13</v>
      </c>
      <c r="K31" s="61">
        <v>114605.95859000001</v>
      </c>
      <c r="L31" s="62">
        <v>10</v>
      </c>
      <c r="M31" s="61">
        <v>8146.7727800000002</v>
      </c>
      <c r="N31" s="62">
        <v>3</v>
      </c>
      <c r="O31" s="61">
        <v>4901.3500000000004</v>
      </c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</row>
    <row r="32" spans="1:42" ht="18" customHeight="1">
      <c r="A32" s="60" t="s">
        <v>59</v>
      </c>
      <c r="B32" s="59" t="s">
        <v>74</v>
      </c>
      <c r="C32" s="58">
        <f t="shared" si="1"/>
        <v>8</v>
      </c>
      <c r="D32" s="57">
        <f t="shared" si="2"/>
        <v>421037.59</v>
      </c>
      <c r="E32" s="62">
        <v>1</v>
      </c>
      <c r="F32" s="61">
        <v>184400</v>
      </c>
      <c r="G32" s="62">
        <v>2</v>
      </c>
      <c r="H32" s="61">
        <v>234474.93400000001</v>
      </c>
      <c r="I32" s="61">
        <v>229498.43400000001</v>
      </c>
      <c r="J32" s="62">
        <v>2</v>
      </c>
      <c r="K32" s="61">
        <v>1098.28</v>
      </c>
      <c r="L32" s="62">
        <v>2</v>
      </c>
      <c r="M32" s="61">
        <v>1005.376</v>
      </c>
      <c r="N32" s="62">
        <v>1</v>
      </c>
      <c r="O32" s="61">
        <v>59</v>
      </c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</row>
    <row r="33" spans="1:42" ht="18" customHeight="1">
      <c r="A33" s="60" t="s">
        <v>60</v>
      </c>
      <c r="B33" s="59" t="s">
        <v>25</v>
      </c>
      <c r="C33" s="58">
        <f t="shared" si="1"/>
        <v>5</v>
      </c>
      <c r="D33" s="57">
        <f t="shared" si="2"/>
        <v>185002.49900000001</v>
      </c>
      <c r="E33" s="62">
        <v>1</v>
      </c>
      <c r="F33" s="61">
        <v>92007.803</v>
      </c>
      <c r="G33" s="62">
        <v>2</v>
      </c>
      <c r="H33" s="61">
        <v>87481.2</v>
      </c>
      <c r="I33" s="61">
        <v>76981.2</v>
      </c>
      <c r="J33" s="62">
        <v>0</v>
      </c>
      <c r="K33" s="61">
        <v>0</v>
      </c>
      <c r="L33" s="62">
        <v>2</v>
      </c>
      <c r="M33" s="61">
        <v>5513.4960000000001</v>
      </c>
      <c r="N33" s="62">
        <v>0</v>
      </c>
      <c r="O33" s="61">
        <v>0</v>
      </c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</row>
    <row r="34" spans="1:42" ht="18" customHeight="1">
      <c r="A34" s="60" t="s">
        <v>50</v>
      </c>
      <c r="B34" s="59" t="s">
        <v>73</v>
      </c>
      <c r="C34" s="58">
        <f t="shared" si="1"/>
        <v>0</v>
      </c>
      <c r="D34" s="57">
        <f t="shared" si="2"/>
        <v>0</v>
      </c>
      <c r="E34" s="58">
        <f>G34+I34+L34+N34+P34</f>
        <v>0</v>
      </c>
      <c r="F34" s="57">
        <f>(H34+J34+M34+O34+Q34)/1000</f>
        <v>0</v>
      </c>
      <c r="G34" s="58">
        <f>I34+K34+N34+P34+R34</f>
        <v>0</v>
      </c>
      <c r="H34" s="57">
        <f>(J34+L34+O34+Q34+S34)/1000</f>
        <v>0</v>
      </c>
      <c r="I34" s="57">
        <f>(K34+M34+P34+R34+T34)/1000</f>
        <v>0</v>
      </c>
      <c r="J34" s="58">
        <f>L34+N34+Q34+S34+U34</f>
        <v>0</v>
      </c>
      <c r="K34" s="57">
        <f>(M34+O34+R34+T34+V34)/1000</f>
        <v>0</v>
      </c>
      <c r="L34" s="58">
        <f>N34+P34+S34+U34+W34</f>
        <v>0</v>
      </c>
      <c r="M34" s="57">
        <f>(O34+Q34+T34+V34+X34)/1000</f>
        <v>0</v>
      </c>
      <c r="N34" s="58">
        <f>P34+R34+U34+W34+Y34</f>
        <v>0</v>
      </c>
      <c r="O34" s="57">
        <f>(Q34+S34+V34+X34+Z34)/1000</f>
        <v>0</v>
      </c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</row>
    <row r="35" spans="1:42" s="43" customFormat="1" ht="18" customHeight="1">
      <c r="A35" s="60" t="s">
        <v>61</v>
      </c>
      <c r="B35" s="59" t="s">
        <v>72</v>
      </c>
      <c r="C35" s="58">
        <f t="shared" si="1"/>
        <v>0</v>
      </c>
      <c r="D35" s="57">
        <f t="shared" si="2"/>
        <v>0</v>
      </c>
      <c r="E35" s="58">
        <f>G35+I35+L35+N35+P35</f>
        <v>0</v>
      </c>
      <c r="F35" s="57">
        <f>(H35+J35+M35+O35+Q35)/1000</f>
        <v>0</v>
      </c>
      <c r="G35" s="58">
        <f>I35+K35+N35+P35+R35</f>
        <v>0</v>
      </c>
      <c r="H35" s="57">
        <f>(J35+L35+O35+Q35+S35)/1000</f>
        <v>0</v>
      </c>
      <c r="I35" s="57">
        <f>(K35+M35+P35+R35+T35)/1000</f>
        <v>0</v>
      </c>
      <c r="J35" s="58">
        <f>L35+N35+Q35+S35+U35</f>
        <v>0</v>
      </c>
      <c r="K35" s="57">
        <f>(M35+O35+R35+T35+V35)/1000</f>
        <v>0</v>
      </c>
      <c r="L35" s="58">
        <f>N35+P35+S35+U35+W35</f>
        <v>0</v>
      </c>
      <c r="M35" s="57">
        <f>(O35+Q35+T35+V35+X35)/1000</f>
        <v>0</v>
      </c>
      <c r="N35" s="58">
        <f>P35+R35+U35+W35+Y35</f>
        <v>0</v>
      </c>
      <c r="O35" s="57">
        <f>(Q35+S35+V35+X35+Z35)/1000</f>
        <v>0</v>
      </c>
    </row>
    <row r="36" spans="1:42" s="53" customFormat="1" ht="29.25" customHeight="1">
      <c r="A36" s="108" t="s">
        <v>71</v>
      </c>
      <c r="B36" s="108"/>
      <c r="C36" s="56">
        <f t="shared" ref="C36:O36" si="3">SUM(C9:C35)</f>
        <v>274</v>
      </c>
      <c r="D36" s="55">
        <f t="shared" si="3"/>
        <v>12240761.380469998</v>
      </c>
      <c r="E36" s="56">
        <f t="shared" si="3"/>
        <v>15</v>
      </c>
      <c r="F36" s="55">
        <f t="shared" si="3"/>
        <v>6121256.0652000001</v>
      </c>
      <c r="G36" s="56">
        <f t="shared" si="3"/>
        <v>70</v>
      </c>
      <c r="H36" s="55">
        <f t="shared" si="3"/>
        <v>4636831.1466900008</v>
      </c>
      <c r="I36" s="55">
        <f t="shared" si="3"/>
        <v>2767382.7676899997</v>
      </c>
      <c r="J36" s="56">
        <f t="shared" si="3"/>
        <v>59</v>
      </c>
      <c r="K36" s="55">
        <f t="shared" si="3"/>
        <v>461426.27559000003</v>
      </c>
      <c r="L36" s="56">
        <f t="shared" si="3"/>
        <v>80</v>
      </c>
      <c r="M36" s="55">
        <f t="shared" si="3"/>
        <v>564986.29188999999</v>
      </c>
      <c r="N36" s="56">
        <f t="shared" si="3"/>
        <v>50</v>
      </c>
      <c r="O36" s="55">
        <f t="shared" si="3"/>
        <v>456261.60109999997</v>
      </c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</row>
    <row r="37" spans="1:42" s="48" customFormat="1" ht="18.75">
      <c r="A37" s="52"/>
      <c r="B37" s="51"/>
      <c r="C37" s="47"/>
      <c r="D37" s="51"/>
      <c r="E37" s="47"/>
      <c r="F37" s="51"/>
      <c r="G37" s="47"/>
      <c r="H37" s="51"/>
      <c r="I37" s="51"/>
      <c r="J37" s="42"/>
      <c r="K37" s="39"/>
      <c r="L37" s="47"/>
      <c r="M37" s="49"/>
      <c r="N37" s="50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</row>
    <row r="38" spans="1:42">
      <c r="A38" s="43"/>
      <c r="B38" s="43"/>
      <c r="C38" s="44"/>
      <c r="D38" s="41"/>
      <c r="E38" s="47"/>
      <c r="F38" s="41"/>
      <c r="G38" s="46"/>
      <c r="H38" s="41"/>
      <c r="I38" s="41"/>
      <c r="J38" s="42"/>
      <c r="L38" s="46"/>
      <c r="M38" s="43"/>
      <c r="N38" s="46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</row>
    <row r="39" spans="1:42">
      <c r="A39" s="43"/>
      <c r="B39" s="43"/>
      <c r="C39" s="44"/>
      <c r="D39" s="41"/>
      <c r="E39" s="47"/>
      <c r="F39" s="43"/>
      <c r="G39" s="44"/>
      <c r="H39" s="43"/>
      <c r="I39" s="43"/>
      <c r="J39" s="42"/>
      <c r="L39" s="46"/>
      <c r="M39" s="43"/>
      <c r="N39" s="44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</row>
    <row r="40" spans="1:42">
      <c r="A40" s="43"/>
      <c r="B40" s="43"/>
      <c r="C40" s="44"/>
      <c r="D40" s="41"/>
      <c r="E40" s="46"/>
      <c r="F40" s="41"/>
      <c r="G40" s="46"/>
      <c r="H40" s="41"/>
      <c r="I40" s="41"/>
      <c r="K40" s="45"/>
      <c r="L40" s="44"/>
      <c r="M40" s="43"/>
      <c r="N40" s="44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</row>
    <row r="41" spans="1:42">
      <c r="D41" s="41"/>
      <c r="L41" s="42"/>
    </row>
    <row r="42" spans="1:42">
      <c r="D42" s="41"/>
    </row>
    <row r="43" spans="1:42">
      <c r="D43" s="41"/>
    </row>
  </sheetData>
  <mergeCells count="23">
    <mergeCell ref="M6:M7"/>
    <mergeCell ref="N6:N7"/>
    <mergeCell ref="H6:I6"/>
    <mergeCell ref="A36:B36"/>
    <mergeCell ref="J6:J7"/>
    <mergeCell ref="K6:K7"/>
    <mergeCell ref="L6:L7"/>
    <mergeCell ref="A2:O2"/>
    <mergeCell ref="A3:O3"/>
    <mergeCell ref="N4:O4"/>
    <mergeCell ref="A5:B7"/>
    <mergeCell ref="C5:D5"/>
    <mergeCell ref="E5:F5"/>
    <mergeCell ref="G5:I5"/>
    <mergeCell ref="J5:K5"/>
    <mergeCell ref="L5:M5"/>
    <mergeCell ref="N5:O5"/>
    <mergeCell ref="O6:O7"/>
    <mergeCell ref="C6:C7"/>
    <mergeCell ref="D6:D7"/>
    <mergeCell ref="E6:E7"/>
    <mergeCell ref="F6:F7"/>
    <mergeCell ref="G6:G7"/>
  </mergeCells>
  <printOptions horizontalCentered="1"/>
  <pageMargins left="3.937007874015748E-2" right="3.937007874015748E-2" top="0.43307086614173229" bottom="0.39370078740157483" header="0.35433070866141736" footer="0.39370078740157483"/>
  <pageSetup paperSize="9" scale="7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ZVED_BOR_%min_max</vt:lpstr>
      <vt:lpstr>MB_depoz_bud</vt:lpstr>
      <vt:lpstr>MB_depoz_bud!Область_печати</vt:lpstr>
      <vt:lpstr>'ZVED_BOR_%min_max'!Область_печати</vt:lpstr>
    </vt:vector>
  </TitlesOfParts>
  <Company>DKSU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ssp</dc:creator>
  <cp:lastModifiedBy>2800-DavydiukK</cp:lastModifiedBy>
  <cp:lastPrinted>2018-12-04T13:34:14Z</cp:lastPrinted>
  <dcterms:created xsi:type="dcterms:W3CDTF">2016-11-02T10:38:59Z</dcterms:created>
  <dcterms:modified xsi:type="dcterms:W3CDTF">2018-12-12T16:36:21Z</dcterms:modified>
</cp:coreProperties>
</file>