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95" windowHeight="10740" tabRatio="603"/>
  </bookViews>
  <sheets>
    <sheet name="Додаток_на області" sheetId="1" r:id="rId1"/>
  </sheets>
  <definedNames>
    <definedName name="_xlnm._FilterDatabase" localSheetId="0" hidden="1">'Додаток_на області'!$A$11:$I$11</definedName>
    <definedName name="_xlnm.Print_Titles" localSheetId="0">'Додаток_на області'!$5:$11</definedName>
    <definedName name="_xlnm.Print_Area" localSheetId="0">'Додаток_на області'!$A$1:$I$990</definedName>
  </definedNames>
  <calcPr calcId="125725"/>
</workbook>
</file>

<file path=xl/calcChain.xml><?xml version="1.0" encoding="utf-8"?>
<calcChain xmlns="http://schemas.openxmlformats.org/spreadsheetml/2006/main">
  <c r="C899" i="1"/>
  <c r="C877"/>
  <c r="C869"/>
  <c r="C820" l="1"/>
  <c r="C800" l="1"/>
  <c r="C796"/>
  <c r="C639"/>
  <c r="C621"/>
  <c r="C616"/>
  <c r="C565" l="1"/>
  <c r="C538"/>
  <c r="C529"/>
  <c r="C469"/>
  <c r="C458"/>
  <c r="C451"/>
  <c r="C438"/>
  <c r="C433"/>
  <c r="C404"/>
  <c r="C398"/>
  <c r="C391"/>
  <c r="C364"/>
  <c r="C353"/>
  <c r="C342" l="1"/>
  <c r="C326"/>
  <c r="C318"/>
  <c r="C296"/>
  <c r="C277"/>
  <c r="C270"/>
  <c r="C213" l="1"/>
  <c r="C197"/>
  <c r="C190"/>
  <c r="C183"/>
  <c r="C169"/>
  <c r="C153"/>
  <c r="C133"/>
  <c r="C111"/>
  <c r="C96"/>
  <c r="C88" l="1"/>
  <c r="C72"/>
  <c r="C66"/>
  <c r="C21"/>
  <c r="C15"/>
  <c r="C50"/>
  <c r="C989"/>
  <c r="H342"/>
  <c r="H315" s="1"/>
  <c r="D666"/>
  <c r="E666"/>
  <c r="G666"/>
  <c r="I666"/>
  <c r="H96"/>
  <c r="G96"/>
  <c r="F854"/>
  <c r="F836"/>
  <c r="H831"/>
  <c r="H828" s="1"/>
  <c r="F831"/>
  <c r="I639"/>
  <c r="H639"/>
  <c r="G639"/>
  <c r="F639"/>
  <c r="E639"/>
  <c r="D639"/>
  <c r="I621"/>
  <c r="H621"/>
  <c r="G621"/>
  <c r="F621"/>
  <c r="E621"/>
  <c r="D621"/>
  <c r="I616"/>
  <c r="H616"/>
  <c r="G616"/>
  <c r="F616"/>
  <c r="E616"/>
  <c r="D616"/>
  <c r="I608"/>
  <c r="H608"/>
  <c r="G608"/>
  <c r="F608"/>
  <c r="E608"/>
  <c r="D608"/>
  <c r="I582"/>
  <c r="H582"/>
  <c r="G582"/>
  <c r="F582"/>
  <c r="E582"/>
  <c r="D582"/>
  <c r="I576"/>
  <c r="H576"/>
  <c r="G576"/>
  <c r="F576"/>
  <c r="E576"/>
  <c r="D576"/>
  <c r="E613" l="1"/>
  <c r="I613"/>
  <c r="D573"/>
  <c r="H573"/>
  <c r="D613"/>
  <c r="F613"/>
  <c r="H613"/>
  <c r="F573"/>
  <c r="G613"/>
  <c r="E573"/>
  <c r="G573"/>
  <c r="I573"/>
  <c r="I259"/>
  <c r="H259"/>
  <c r="G259"/>
  <c r="F259"/>
  <c r="E259"/>
  <c r="D259"/>
  <c r="I244"/>
  <c r="H244"/>
  <c r="G244"/>
  <c r="F244"/>
  <c r="E244"/>
  <c r="D244"/>
  <c r="I239"/>
  <c r="H239"/>
  <c r="H236" s="1"/>
  <c r="G239"/>
  <c r="F239"/>
  <c r="E239"/>
  <c r="D239"/>
  <c r="D236" s="1"/>
  <c r="F236"/>
  <c r="I213"/>
  <c r="H213"/>
  <c r="G213"/>
  <c r="E213"/>
  <c r="D213"/>
  <c r="I197"/>
  <c r="H197"/>
  <c r="G197"/>
  <c r="E197"/>
  <c r="D197"/>
  <c r="I190"/>
  <c r="H190"/>
  <c r="G190"/>
  <c r="E190"/>
  <c r="D190"/>
  <c r="I133"/>
  <c r="H133"/>
  <c r="G133"/>
  <c r="F133"/>
  <c r="E133"/>
  <c r="D133"/>
  <c r="I111"/>
  <c r="H111"/>
  <c r="G111"/>
  <c r="F111"/>
  <c r="E111"/>
  <c r="D111"/>
  <c r="I96"/>
  <c r="F96"/>
  <c r="E96"/>
  <c r="D96"/>
  <c r="E236" l="1"/>
  <c r="G236"/>
  <c r="I236"/>
  <c r="D187"/>
  <c r="G187"/>
  <c r="I187"/>
  <c r="E187"/>
  <c r="H187"/>
  <c r="G93"/>
  <c r="I93"/>
  <c r="D93"/>
  <c r="E93"/>
  <c r="H93"/>
  <c r="I50"/>
  <c r="G50"/>
  <c r="E50"/>
  <c r="D50"/>
  <c r="I21"/>
  <c r="H21"/>
  <c r="G21"/>
  <c r="E21"/>
  <c r="D21"/>
  <c r="I15"/>
  <c r="H15"/>
  <c r="G15"/>
  <c r="E15"/>
  <c r="D15"/>
  <c r="I752"/>
  <c r="E752"/>
  <c r="D752"/>
  <c r="D572"/>
  <c r="I565"/>
  <c r="H565"/>
  <c r="G565"/>
  <c r="F565"/>
  <c r="E565"/>
  <c r="D565"/>
  <c r="D544"/>
  <c r="I538"/>
  <c r="H538"/>
  <c r="G538"/>
  <c r="F538"/>
  <c r="E538"/>
  <c r="D538"/>
  <c r="I529"/>
  <c r="H529"/>
  <c r="G529"/>
  <c r="F529"/>
  <c r="E529"/>
  <c r="D529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A902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G901"/>
  <c r="I899"/>
  <c r="H899"/>
  <c r="F899"/>
  <c r="E899"/>
  <c r="D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A880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G879"/>
  <c r="I877"/>
  <c r="H877"/>
  <c r="F877"/>
  <c r="E877"/>
  <c r="D877"/>
  <c r="G876"/>
  <c r="G875"/>
  <c r="G874"/>
  <c r="G873"/>
  <c r="G872"/>
  <c r="A872"/>
  <c r="A873" s="1"/>
  <c r="A874" s="1"/>
  <c r="A875" s="1"/>
  <c r="A876" s="1"/>
  <c r="G871"/>
  <c r="I869"/>
  <c r="H869"/>
  <c r="F869"/>
  <c r="E869"/>
  <c r="D869"/>
  <c r="I526" l="1"/>
  <c r="E866"/>
  <c r="D526"/>
  <c r="H526"/>
  <c r="E526"/>
  <c r="G526"/>
  <c r="H12"/>
  <c r="E12"/>
  <c r="H866"/>
  <c r="G869"/>
  <c r="I12"/>
  <c r="I866"/>
  <c r="G877"/>
  <c r="D12"/>
  <c r="G12"/>
  <c r="D866"/>
  <c r="G899"/>
  <c r="G866" l="1"/>
  <c r="I451" l="1"/>
  <c r="G451"/>
  <c r="E451"/>
  <c r="D451"/>
  <c r="I438"/>
  <c r="G438"/>
  <c r="E438"/>
  <c r="D438"/>
  <c r="I433"/>
  <c r="I430" s="1"/>
  <c r="G433"/>
  <c r="E433"/>
  <c r="D433"/>
  <c r="E430" l="1"/>
  <c r="D430"/>
  <c r="I404"/>
  <c r="H404"/>
  <c r="G404"/>
  <c r="E404"/>
  <c r="D404"/>
  <c r="I398"/>
  <c r="H398"/>
  <c r="G398"/>
  <c r="E398"/>
  <c r="D398"/>
  <c r="H395" l="1"/>
  <c r="E395"/>
  <c r="D395"/>
  <c r="G395"/>
  <c r="I395"/>
  <c r="I296"/>
  <c r="H296"/>
  <c r="G296"/>
  <c r="E296"/>
  <c r="D296"/>
  <c r="I277"/>
  <c r="H277"/>
  <c r="G277"/>
  <c r="E277"/>
  <c r="D277"/>
  <c r="I270"/>
  <c r="H270"/>
  <c r="G270"/>
  <c r="G267" s="1"/>
  <c r="E270"/>
  <c r="D270"/>
  <c r="E267" l="1"/>
  <c r="H267"/>
  <c r="D267"/>
  <c r="I267"/>
  <c r="I88"/>
  <c r="H88"/>
  <c r="G88"/>
  <c r="E88"/>
  <c r="D88"/>
  <c r="I72"/>
  <c r="G72"/>
  <c r="E72"/>
  <c r="D72"/>
  <c r="I66"/>
  <c r="G66"/>
  <c r="G63" s="1"/>
  <c r="E66"/>
  <c r="D66"/>
  <c r="H63"/>
  <c r="I491"/>
  <c r="G491"/>
  <c r="E491"/>
  <c r="I927"/>
  <c r="G927"/>
  <c r="E947"/>
  <c r="D947"/>
  <c r="E934"/>
  <c r="D934"/>
  <c r="E930"/>
  <c r="E927" s="1"/>
  <c r="D930"/>
  <c r="D927" s="1"/>
  <c r="I391"/>
  <c r="H391"/>
  <c r="G391"/>
  <c r="F391"/>
  <c r="E391"/>
  <c r="D391"/>
  <c r="I364"/>
  <c r="H364"/>
  <c r="G364"/>
  <c r="F364"/>
  <c r="E364"/>
  <c r="D364"/>
  <c r="I353"/>
  <c r="H353"/>
  <c r="G353"/>
  <c r="F353"/>
  <c r="E353"/>
  <c r="D353"/>
  <c r="E63" l="1"/>
  <c r="E350"/>
  <c r="G350"/>
  <c r="I350"/>
  <c r="D350"/>
  <c r="H350"/>
  <c r="I63"/>
  <c r="D63"/>
  <c r="I183"/>
  <c r="H183"/>
  <c r="G183"/>
  <c r="F183"/>
  <c r="E183"/>
  <c r="D183"/>
  <c r="I169"/>
  <c r="H169"/>
  <c r="G169"/>
  <c r="F169"/>
  <c r="E169"/>
  <c r="D169"/>
  <c r="I153"/>
  <c r="H153"/>
  <c r="G153"/>
  <c r="F153"/>
  <c r="E153"/>
  <c r="D153"/>
  <c r="I342"/>
  <c r="E342"/>
  <c r="D342"/>
  <c r="I326"/>
  <c r="H326"/>
  <c r="G326"/>
  <c r="E326"/>
  <c r="D326"/>
  <c r="I318"/>
  <c r="G318"/>
  <c r="E318"/>
  <c r="D318"/>
  <c r="I469"/>
  <c r="H469"/>
  <c r="G469"/>
  <c r="F469"/>
  <c r="E469"/>
  <c r="D469"/>
  <c r="I458"/>
  <c r="H458"/>
  <c r="G458"/>
  <c r="F458"/>
  <c r="E458"/>
  <c r="D458"/>
  <c r="I820"/>
  <c r="H820"/>
  <c r="G820"/>
  <c r="F820"/>
  <c r="E820"/>
  <c r="D820"/>
  <c r="I800"/>
  <c r="H800"/>
  <c r="G800"/>
  <c r="F800"/>
  <c r="E800"/>
  <c r="D800"/>
  <c r="I796"/>
  <c r="H796"/>
  <c r="G796"/>
  <c r="F796"/>
  <c r="E796"/>
  <c r="D796"/>
  <c r="I982"/>
  <c r="H982"/>
  <c r="G982"/>
  <c r="F982"/>
  <c r="E982"/>
  <c r="D982"/>
  <c r="I960"/>
  <c r="H960"/>
  <c r="G960"/>
  <c r="F960"/>
  <c r="E960"/>
  <c r="D960"/>
  <c r="G957"/>
  <c r="E957"/>
  <c r="E955" s="1"/>
  <c r="I955"/>
  <c r="H955"/>
  <c r="G955"/>
  <c r="F955"/>
  <c r="D955"/>
  <c r="H952" l="1"/>
  <c r="G952"/>
  <c r="I952"/>
  <c r="G315"/>
  <c r="E315"/>
  <c r="I150"/>
  <c r="E952"/>
  <c r="I793"/>
  <c r="D793"/>
  <c r="D455"/>
  <c r="F455"/>
  <c r="F989" s="1"/>
  <c r="H455"/>
  <c r="D315"/>
  <c r="I315"/>
  <c r="E455"/>
  <c r="G455"/>
  <c r="I455"/>
  <c r="H793"/>
  <c r="E793"/>
  <c r="G793"/>
  <c r="D952"/>
  <c r="G989" l="1"/>
  <c r="D989"/>
  <c r="H989"/>
  <c r="I989"/>
  <c r="E989"/>
</calcChain>
</file>

<file path=xl/sharedStrings.xml><?xml version="1.0" encoding="utf-8"?>
<sst xmlns="http://schemas.openxmlformats.org/spreadsheetml/2006/main" count="1030" uniqueCount="821">
  <si>
    <t>№ з/п</t>
  </si>
  <si>
    <t>Назва області, району, міста, ОТГ</t>
  </si>
  <si>
    <t>щодо використання коштів субвенції з державного бюджету місцевим бюджетам на відшкодування вартості лікарських засобів для лікування окремих захворювань 
КПКВК 2311460</t>
  </si>
  <si>
    <t/>
  </si>
  <si>
    <t>на 2018 рік</t>
  </si>
  <si>
    <t>Оперативна інформація</t>
  </si>
  <si>
    <t>Перераховано з державного бюджету обласним бюджетам
(тис. грн)</t>
  </si>
  <si>
    <t>Перераховано з обласного бюджету бюджетам міст, районів, ОТГ 
(тис. грн)</t>
  </si>
  <si>
    <t>у тому числі:</t>
  </si>
  <si>
    <t>Передбачено розписом  
(тис. грн)</t>
  </si>
  <si>
    <t>Обласний бюджет</t>
  </si>
  <si>
    <t>Бюджети міст обласного значення всього:</t>
  </si>
  <si>
    <t>Районні бюджети всього:</t>
  </si>
  <si>
    <t>Бюджети ОТГ всього:</t>
  </si>
  <si>
    <r>
      <t xml:space="preserve">Кількість суб’єктів господарювання (аптечних закладів), з якими укладено договори про відшкодування вартості лікарських засобів </t>
    </r>
    <r>
      <rPr>
        <b/>
        <i/>
        <sz val="12"/>
        <color indexed="8"/>
        <rFont val="Times New Roman"/>
        <family val="1"/>
        <charset val="204"/>
      </rPr>
      <t/>
    </r>
  </si>
  <si>
    <t>Перераховані кошти субвенції з одного місцевого бюджету іншому місцевому бюджету</t>
  </si>
  <si>
    <t>Проведено видатків місцевих бюджетів
(тис. грн)</t>
  </si>
  <si>
    <t>м. Чернiгiв</t>
  </si>
  <si>
    <t xml:space="preserve">м. Нiжин </t>
  </si>
  <si>
    <t xml:space="preserve">м. Прилуки </t>
  </si>
  <si>
    <t>отг смт Десна</t>
  </si>
  <si>
    <t>отг смт Парафіївка</t>
  </si>
  <si>
    <t>отг м. Сновськ</t>
  </si>
  <si>
    <t>отг м. Семенівка</t>
  </si>
  <si>
    <t>Чернігівська область</t>
  </si>
  <si>
    <t>Бахмaцький р-н</t>
  </si>
  <si>
    <t>Бобровицький р-н</t>
  </si>
  <si>
    <t>Борзнянський р-н</t>
  </si>
  <si>
    <t>Варвинський р-н</t>
  </si>
  <si>
    <t>Городнянський р-н</t>
  </si>
  <si>
    <t>Iчнянський р-н</t>
  </si>
  <si>
    <t>Козелецький р-н</t>
  </si>
  <si>
    <t>Коропський р-н</t>
  </si>
  <si>
    <t>Корюкiвський р-н</t>
  </si>
  <si>
    <t>Куликiвський р-н</t>
  </si>
  <si>
    <t>Менський  р-н</t>
  </si>
  <si>
    <t>Нiжинський  р-н</t>
  </si>
  <si>
    <t>Н.-Сiверський р-н</t>
  </si>
  <si>
    <t>Носiвський р-н</t>
  </si>
  <si>
    <t>Прилуцький  р-н</t>
  </si>
  <si>
    <t>Рiпкинський р-н</t>
  </si>
  <si>
    <t>Сосницький р-н</t>
  </si>
  <si>
    <t>Срiбнянський р-н</t>
  </si>
  <si>
    <t>Талалаївський р-н</t>
  </si>
  <si>
    <t>Чернiгiвський  р-н</t>
  </si>
  <si>
    <t>на січень-вересень</t>
  </si>
  <si>
    <t>станом на 01.10.2018</t>
  </si>
  <si>
    <t>Херсонська область</t>
  </si>
  <si>
    <t>Білозерський р-н</t>
  </si>
  <si>
    <t>Бериславський р-н</t>
  </si>
  <si>
    <t>В.Олександрівський р-н</t>
  </si>
  <si>
    <t>В.Лепетиський р-н</t>
  </si>
  <si>
    <t>Верхньорогачицький р-н</t>
  </si>
  <si>
    <t>Високопільський р-н</t>
  </si>
  <si>
    <t>Генічеський р-н</t>
  </si>
  <si>
    <t>Голопристанський р-н</t>
  </si>
  <si>
    <t>Горностаївський р-н</t>
  </si>
  <si>
    <t>Іванівський р-н</t>
  </si>
  <si>
    <t>Каланчацький р-н</t>
  </si>
  <si>
    <t>Каховський р-н</t>
  </si>
  <si>
    <t>Нижньосірогозький р-н</t>
  </si>
  <si>
    <t>Нововоронцовський р-н</t>
  </si>
  <si>
    <t>Новотроїцький  р-н</t>
  </si>
  <si>
    <t>Скадовський р-н</t>
  </si>
  <si>
    <t>Олешківський р-н</t>
  </si>
  <si>
    <t>Чаплинський р-н</t>
  </si>
  <si>
    <t>отг с. Кочубеївка</t>
  </si>
  <si>
    <t>отг смт Асканія-Нова</t>
  </si>
  <si>
    <t>отг смт Каланчак</t>
  </si>
  <si>
    <t>отг с. В.Копані</t>
  </si>
  <si>
    <t>отг с. Музиківка</t>
  </si>
  <si>
    <t>отг с. Виноградівка</t>
  </si>
  <si>
    <t>м. Херсон</t>
  </si>
  <si>
    <t>м. Нова Каховка</t>
  </si>
  <si>
    <t xml:space="preserve">Обласний бюджет </t>
  </si>
  <si>
    <t>Львівська область</t>
  </si>
  <si>
    <t>м. Моршин</t>
  </si>
  <si>
    <t>м. Новий Розділ</t>
  </si>
  <si>
    <t>м. Львів</t>
  </si>
  <si>
    <t>м. Борислав</t>
  </si>
  <si>
    <t>м. Дрогобич</t>
  </si>
  <si>
    <t>м. Самбір</t>
  </si>
  <si>
    <t>м. Стрий</t>
  </si>
  <si>
    <t>м. Трускавець</t>
  </si>
  <si>
    <t>м. Червоноград</t>
  </si>
  <si>
    <t>Бродівський р-н</t>
  </si>
  <si>
    <t>Буський р-н</t>
  </si>
  <si>
    <t>Городоцький р-н</t>
  </si>
  <si>
    <t>Дрогобицький р-н</t>
  </si>
  <si>
    <t>Жидачівський р-н</t>
  </si>
  <si>
    <t>Жовківський р-н</t>
  </si>
  <si>
    <t>Золочівський р-н</t>
  </si>
  <si>
    <t>Кам.-Бузький р-н</t>
  </si>
  <si>
    <t>Миколаївський р-н</t>
  </si>
  <si>
    <t>Мостиський р-н</t>
  </si>
  <si>
    <t>Перемишлянський р-н</t>
  </si>
  <si>
    <t>Пустомитівський р-н</t>
  </si>
  <si>
    <t>Радехівський р-н</t>
  </si>
  <si>
    <t>Самбірський р-н</t>
  </si>
  <si>
    <t>Сколівський р-н</t>
  </si>
  <si>
    <t>Сокальський р-н</t>
  </si>
  <si>
    <t>Ст.Самбірський р-н</t>
  </si>
  <si>
    <t>Стрийський р-н</t>
  </si>
  <si>
    <t>Турківський р-н</t>
  </si>
  <si>
    <t>Яворівський р-н</t>
  </si>
  <si>
    <t xml:space="preserve">Івано-Франківська область </t>
  </si>
  <si>
    <t>м. Бурштин</t>
  </si>
  <si>
    <t xml:space="preserve"> Богородчанський р-н</t>
  </si>
  <si>
    <t xml:space="preserve"> Верховинський  р-н</t>
  </si>
  <si>
    <t xml:space="preserve"> Галицький  р-н</t>
  </si>
  <si>
    <t xml:space="preserve"> Городенківський  р-н</t>
  </si>
  <si>
    <t xml:space="preserve"> Долинський   р-н</t>
  </si>
  <si>
    <t xml:space="preserve"> Косівський  р-н</t>
  </si>
  <si>
    <t>Надвірнянський  р-н</t>
  </si>
  <si>
    <t>Рогатинський  р-н</t>
  </si>
  <si>
    <t>Рожнятівський  р-н</t>
  </si>
  <si>
    <t xml:space="preserve"> Тлумацький  р-н</t>
  </si>
  <si>
    <t xml:space="preserve">отг с. Верхня </t>
  </si>
  <si>
    <t xml:space="preserve"> м. Калуш</t>
  </si>
  <si>
    <t xml:space="preserve"> м. Коломия</t>
  </si>
  <si>
    <t xml:space="preserve"> м. Яремче</t>
  </si>
  <si>
    <t>м. Івано-Франківськ</t>
  </si>
  <si>
    <t>м. Болехів</t>
  </si>
  <si>
    <t xml:space="preserve">отг с. Матеївці </t>
  </si>
  <si>
    <t xml:space="preserve">отг  с. Нижній Вербіж </t>
  </si>
  <si>
    <t xml:space="preserve">отг  смт Войнилів </t>
  </si>
  <si>
    <t>отг  смт Заболотів</t>
  </si>
  <si>
    <t xml:space="preserve">отг  с. Ямниця </t>
  </si>
  <si>
    <t>м. Авдіївка</t>
  </si>
  <si>
    <t>м. Бахмут</t>
  </si>
  <si>
    <t>м.Торецьк</t>
  </si>
  <si>
    <t>м. Вугледар</t>
  </si>
  <si>
    <t>м. Мирноград</t>
  </si>
  <si>
    <t>м. Добропілля</t>
  </si>
  <si>
    <t>м. Дружківка</t>
  </si>
  <si>
    <t>м. Костянтинівка</t>
  </si>
  <si>
    <t>м. Краматорськ</t>
  </si>
  <si>
    <t>м. Покровськ</t>
  </si>
  <si>
    <t>м. Маріуполь</t>
  </si>
  <si>
    <t>м. Новогродівка</t>
  </si>
  <si>
    <t>м. Селідове</t>
  </si>
  <si>
    <t>м. Слов’янськ</t>
  </si>
  <si>
    <t>отг м. Лиман</t>
  </si>
  <si>
    <t>отг м. Соледар</t>
  </si>
  <si>
    <t xml:space="preserve">Донецька область </t>
  </si>
  <si>
    <t>Бахмутський р-н</t>
  </si>
  <si>
    <t>Великоновоселківський р-н</t>
  </si>
  <si>
    <t>Волноваський р-н</t>
  </si>
  <si>
    <t>Нікольський р-н</t>
  </si>
  <si>
    <t>Добрпільський р-н</t>
  </si>
  <si>
    <t>Костянтинівський р-н</t>
  </si>
  <si>
    <t>Покровський р-н</t>
  </si>
  <si>
    <t>Мар’їнський р-н</t>
  </si>
  <si>
    <t>Олександрівський р-н</t>
  </si>
  <si>
    <t>Мангушський р-н</t>
  </si>
  <si>
    <t>Слов’янський р-н</t>
  </si>
  <si>
    <t>Ясинуватський р-н</t>
  </si>
  <si>
    <t>м.Обухів</t>
  </si>
  <si>
    <t>отг смт Калита</t>
  </si>
  <si>
    <t xml:space="preserve">Київська область </t>
  </si>
  <si>
    <t>м. Буча</t>
  </si>
  <si>
    <t>м. Славутич</t>
  </si>
  <si>
    <t>м. Ржищів</t>
  </si>
  <si>
    <t>м. Ірпінь</t>
  </si>
  <si>
    <t>м. Бровари</t>
  </si>
  <si>
    <t>м. Бориспіль</t>
  </si>
  <si>
    <t>м. Біла Церква</t>
  </si>
  <si>
    <t>м. Березань</t>
  </si>
  <si>
    <t>Баришівський р-н</t>
  </si>
  <si>
    <t>Білоцерківський р-н</t>
  </si>
  <si>
    <t>Богуславський р-н</t>
  </si>
  <si>
    <t>Бориспільський р-н</t>
  </si>
  <si>
    <t>Бородянський р-н</t>
  </si>
  <si>
    <t>Броварський р-н</t>
  </si>
  <si>
    <t>Васильківський р-н</t>
  </si>
  <si>
    <t>Вишгородський р-н</t>
  </si>
  <si>
    <t>Володарський р-н</t>
  </si>
  <si>
    <t>Згурівський р-н</t>
  </si>
  <si>
    <t>Іванківський р-н</t>
  </si>
  <si>
    <t>Кагарлицький р-н</t>
  </si>
  <si>
    <t>Києво-Святошин. р-н</t>
  </si>
  <si>
    <t>Макарівський р-н</t>
  </si>
  <si>
    <t>Миронівський р-н</t>
  </si>
  <si>
    <t>Обухівський р-н</t>
  </si>
  <si>
    <t>Переяслав-Хмельн. р-н</t>
  </si>
  <si>
    <t>Поліський р-н</t>
  </si>
  <si>
    <t>Рокитнянський р-н</t>
  </si>
  <si>
    <t>Сквирський р-н</t>
  </si>
  <si>
    <t>Ставищенський р-н</t>
  </si>
  <si>
    <t>Таращанський р-н</t>
  </si>
  <si>
    <t>Тетіївський р-н</t>
  </si>
  <si>
    <t>Фастівський р-н</t>
  </si>
  <si>
    <t>Яготинський р-н</t>
  </si>
  <si>
    <t>Бережанський р-н</t>
  </si>
  <si>
    <t>Борщівський р-н</t>
  </si>
  <si>
    <t>Бучацький р-н</t>
  </si>
  <si>
    <t>Гусятинський р-н</t>
  </si>
  <si>
    <t>Заліщицький р-н</t>
  </si>
  <si>
    <t>Збаразький р-н</t>
  </si>
  <si>
    <t>Зборівський р-н</t>
  </si>
  <si>
    <t>Козівський р-н</t>
  </si>
  <si>
    <t>Кременецький р-н</t>
  </si>
  <si>
    <t>Лановецький р-н</t>
  </si>
  <si>
    <t>Монастириський р-н</t>
  </si>
  <si>
    <t>Підгаєцький р-н</t>
  </si>
  <si>
    <t>Теребовлянський р-н</t>
  </si>
  <si>
    <t>Тернопільський р-н</t>
  </si>
  <si>
    <t>Чортківський р-н</t>
  </si>
  <si>
    <t>Шумський р-н</t>
  </si>
  <si>
    <t>Тернопільська  область</t>
  </si>
  <si>
    <t>м. Тернопіль</t>
  </si>
  <si>
    <t>Чернівецька область</t>
  </si>
  <si>
    <t>отг смт Глибока</t>
  </si>
  <si>
    <t>отг м. Вашківці</t>
  </si>
  <si>
    <t>отг м. Вижниця</t>
  </si>
  <si>
    <t>м. Чернівці</t>
  </si>
  <si>
    <t>м. Новодністровськ</t>
  </si>
  <si>
    <t>Вижницький р-н</t>
  </si>
  <si>
    <t>Герцаївський р-н</t>
  </si>
  <si>
    <t>Глибоцький р-н</t>
  </si>
  <si>
    <t>Заставнівський р-н</t>
  </si>
  <si>
    <t>Кельменецький р-н</t>
  </si>
  <si>
    <t>Кіцманський р-н</t>
  </si>
  <si>
    <t>Новоселицький р-н</t>
  </si>
  <si>
    <t>Путильський р-н</t>
  </si>
  <si>
    <t>Сокирянський р-н</t>
  </si>
  <si>
    <t>Сторожинецький р-н</t>
  </si>
  <si>
    <t>Хотинський р-н</t>
  </si>
  <si>
    <t xml:space="preserve">Миколаївська область                                                                                                                                                                                                   </t>
  </si>
  <si>
    <t>5</t>
  </si>
  <si>
    <t>3</t>
  </si>
  <si>
    <t>2</t>
  </si>
  <si>
    <t>м. Миколаїв</t>
  </si>
  <si>
    <t>1</t>
  </si>
  <si>
    <t>7</t>
  </si>
  <si>
    <t>19</t>
  </si>
  <si>
    <t>м. Вознесенськ</t>
  </si>
  <si>
    <t>6</t>
  </si>
  <si>
    <t>м. Первомайськ</t>
  </si>
  <si>
    <t>м. Южноукраїнськ</t>
  </si>
  <si>
    <t>4</t>
  </si>
  <si>
    <t>8</t>
  </si>
  <si>
    <t>отг смт Веселинове</t>
  </si>
  <si>
    <t>отг с. Куцуруб</t>
  </si>
  <si>
    <t>отг смт Олександрівка</t>
  </si>
  <si>
    <t>Арбузинський р-н</t>
  </si>
  <si>
    <t>Баштанський р-н</t>
  </si>
  <si>
    <t>Березанський р-н</t>
  </si>
  <si>
    <t>Березнегуватський р-н</t>
  </si>
  <si>
    <t>Братський р-н</t>
  </si>
  <si>
    <t>Веселинівський р-н</t>
  </si>
  <si>
    <t>Вознесенський р-н</t>
  </si>
  <si>
    <t>Врадіївський р-н</t>
  </si>
  <si>
    <t>Доманівський р-н</t>
  </si>
  <si>
    <t>Єланецький р-н</t>
  </si>
  <si>
    <t>Вітовський р-н</t>
  </si>
  <si>
    <t>Казанківський р-н</t>
  </si>
  <si>
    <t>Кривоозерський р-н</t>
  </si>
  <si>
    <t>Новобузький р-н</t>
  </si>
  <si>
    <t>Новоодеський р-н</t>
  </si>
  <si>
    <t>Очаківський р-н</t>
  </si>
  <si>
    <t>Первомайський р-н</t>
  </si>
  <si>
    <t>Снігурівський р-н</t>
  </si>
  <si>
    <t>Волинська область</t>
  </si>
  <si>
    <t>м. Луцьк</t>
  </si>
  <si>
    <t>м. Володимир-Волинський</t>
  </si>
  <si>
    <t>м. Ковель</t>
  </si>
  <si>
    <t>м. Нововолинськ</t>
  </si>
  <si>
    <t>Горохівський р-н</t>
  </si>
  <si>
    <t>Іваничівський р-н</t>
  </si>
  <si>
    <t>Камінь-Каширський р-н</t>
  </si>
  <si>
    <t>Ківерцівський р-н</t>
  </si>
  <si>
    <t>Локачинський р-н</t>
  </si>
  <si>
    <t>Луцький р-н</t>
  </si>
  <si>
    <t>Любешівський р-н</t>
  </si>
  <si>
    <t>Любомльський р-н</t>
  </si>
  <si>
    <t>Маневицький р-н</t>
  </si>
  <si>
    <t>Ратнівський р-н</t>
  </si>
  <si>
    <t>Рожищенський р-н</t>
  </si>
  <si>
    <t>Старовижівський р-н</t>
  </si>
  <si>
    <t>Турійський р-н</t>
  </si>
  <si>
    <t>Шацький р-н</t>
  </si>
  <si>
    <t>отг смт Велимче</t>
  </si>
  <si>
    <t>отг смт Заболоття</t>
  </si>
  <si>
    <t>отг смт Любешів</t>
  </si>
  <si>
    <t xml:space="preserve">Запорізька область </t>
  </si>
  <si>
    <t xml:space="preserve">отг с. Берестове </t>
  </si>
  <si>
    <t>отг смт Веселе</t>
  </si>
  <si>
    <t>м. Запоріжжя</t>
  </si>
  <si>
    <t>м. Бердянськ</t>
  </si>
  <si>
    <t>м. Мелітополь</t>
  </si>
  <si>
    <t>м. Токмак</t>
  </si>
  <si>
    <t>м. Енергодар</t>
  </si>
  <si>
    <t>Кіровоградська область</t>
  </si>
  <si>
    <t>м. Кропивницький</t>
  </si>
  <si>
    <t>м. Олександрія</t>
  </si>
  <si>
    <t>м. Світловодськ</t>
  </si>
  <si>
    <t>Бобринецький р-н</t>
  </si>
  <si>
    <t xml:space="preserve">Вільшанський р-н    </t>
  </si>
  <si>
    <t>Гайворонський р-н</t>
  </si>
  <si>
    <t>Голованівський р-н</t>
  </si>
  <si>
    <t>Добровеличківський р-н</t>
  </si>
  <si>
    <t>Долинський р-н</t>
  </si>
  <si>
    <t>Знам"янський р-н</t>
  </si>
  <si>
    <t>Кіровоградський р-н</t>
  </si>
  <si>
    <t>Компаніївський р-н</t>
  </si>
  <si>
    <t>Маловисківський р-н</t>
  </si>
  <si>
    <t>Новгородківський р-н</t>
  </si>
  <si>
    <t>Новоархангельський р-н</t>
  </si>
  <si>
    <t>Новомиргородський р-н</t>
  </si>
  <si>
    <t>Новоукраїнський р-н</t>
  </si>
  <si>
    <t>Олександрійський р-н</t>
  </si>
  <si>
    <t>Онуфріївський р-н</t>
  </si>
  <si>
    <t>Петрівський р-н</t>
  </si>
  <si>
    <t>Світловодський р-н</t>
  </si>
  <si>
    <t>Благовіщенський р-н</t>
  </si>
  <si>
    <t>Устинівський р-н</t>
  </si>
  <si>
    <t>отг м. Помічна</t>
  </si>
  <si>
    <t xml:space="preserve">Сумська область 
</t>
  </si>
  <si>
    <t>м. Глухів</t>
  </si>
  <si>
    <t>м. Конотоп</t>
  </si>
  <si>
    <t>м. Охтирка</t>
  </si>
  <si>
    <t>м. Ромни</t>
  </si>
  <si>
    <t>м. Суми</t>
  </si>
  <si>
    <t>м. Шостка</t>
  </si>
  <si>
    <t>Бiлопiльський р-н</t>
  </si>
  <si>
    <t>Великописарівський р-н</t>
  </si>
  <si>
    <t>Глухiвський р-н</t>
  </si>
  <si>
    <t>Конотопський р-н</t>
  </si>
  <si>
    <t>Краснопільський р-н</t>
  </si>
  <si>
    <t>Кролевецький р-н</t>
  </si>
  <si>
    <t>Лебединський р-н</t>
  </si>
  <si>
    <t>Липоводолинський р-н</t>
  </si>
  <si>
    <t>Недригайлівський р-н</t>
  </si>
  <si>
    <t>Охтирський р-н</t>
  </si>
  <si>
    <t>Путивльський р-н</t>
  </si>
  <si>
    <t>Роменський р-н</t>
  </si>
  <si>
    <t>Середино-Будський р-н</t>
  </si>
  <si>
    <t>Сумський р-н</t>
  </si>
  <si>
    <t>Шосткинський р-н</t>
  </si>
  <si>
    <t>отг с. Бездрик</t>
  </si>
  <si>
    <t>отг с. Береза</t>
  </si>
  <si>
    <t>отг с. Боромля</t>
  </si>
  <si>
    <t>отг с. Нижня Сироватка</t>
  </si>
  <si>
    <t>отг с. Бочечки</t>
  </si>
  <si>
    <t>отг с. Грунь</t>
  </si>
  <si>
    <t xml:space="preserve">отг м. Дружба </t>
  </si>
  <si>
    <t>отг с. Миропілля</t>
  </si>
  <si>
    <t>отг с.Чернеччина</t>
  </si>
  <si>
    <t>отг смт Шалигине</t>
  </si>
  <si>
    <t>отг м. Буринь</t>
  </si>
  <si>
    <t>отг смт Зноб-Новгородське</t>
  </si>
  <si>
    <t>отг смт Чупахівка</t>
  </si>
  <si>
    <t>отг смт Миколаївка</t>
  </si>
  <si>
    <t xml:space="preserve">Ямпільський р-н </t>
  </si>
  <si>
    <t>м. Лисичанськ</t>
  </si>
  <si>
    <t>Білокуракінський р-н</t>
  </si>
  <si>
    <t>Кремінський р-н</t>
  </si>
  <si>
    <t>Марківський р-н</t>
  </si>
  <si>
    <t>Міловський р-н</t>
  </si>
  <si>
    <t>Новоайдарський р-н</t>
  </si>
  <si>
    <t>Новопсковський р-н</t>
  </si>
  <si>
    <t>Попаснянський р-н</t>
  </si>
  <si>
    <t>Сватівський р-н</t>
  </si>
  <si>
    <t>Станично-Луганський р-н</t>
  </si>
  <si>
    <t>Старобільський р-н</t>
  </si>
  <si>
    <t>Троїцький р-н</t>
  </si>
  <si>
    <t>отг смт Біловодськ</t>
  </si>
  <si>
    <t>отг смт Троїцьке</t>
  </si>
  <si>
    <t xml:space="preserve">Луганська область </t>
  </si>
  <si>
    <t>м. Рубіжне</t>
  </si>
  <si>
    <t>м. Сєвєродонецьк</t>
  </si>
  <si>
    <t>м. Знам'янка</t>
  </si>
  <si>
    <t xml:space="preserve">Черкаська область
</t>
  </si>
  <si>
    <t>м. Черкаси</t>
  </si>
  <si>
    <t>м. Ватутіне</t>
  </si>
  <si>
    <t>м. Золотоноша</t>
  </si>
  <si>
    <t>м. Сміла</t>
  </si>
  <si>
    <t>м. Умань</t>
  </si>
  <si>
    <t>Городищенський р-н</t>
  </si>
  <si>
    <t>Драбiвський р-н</t>
  </si>
  <si>
    <t>Жашкiвський р-н</t>
  </si>
  <si>
    <t>Звенигородський р-н</t>
  </si>
  <si>
    <t>Золотонiський р-н</t>
  </si>
  <si>
    <t>Кам'янський р-н</t>
  </si>
  <si>
    <t>Канiвський р-н</t>
  </si>
  <si>
    <t>Катеринопiльський р-н</t>
  </si>
  <si>
    <t>Корсунь-Шевченкiвський р-н</t>
  </si>
  <si>
    <t>Лисянський р-н</t>
  </si>
  <si>
    <t>Манькiвський р-н</t>
  </si>
  <si>
    <t>Монастерищенський р-н</t>
  </si>
  <si>
    <t>Смiлянський р-н</t>
  </si>
  <si>
    <t>Тальнiвський р-н</t>
  </si>
  <si>
    <t>Уманський р-н</t>
  </si>
  <si>
    <t>Христинiвський р-н</t>
  </si>
  <si>
    <t>Черкаський р-н</t>
  </si>
  <si>
    <t>Чигиринський р-н</t>
  </si>
  <si>
    <t>Чорнобаївський р-н</t>
  </si>
  <si>
    <t>отг смт Єрки</t>
  </si>
  <si>
    <t>отг с. Мокра Калигірка</t>
  </si>
  <si>
    <t>отг м. Шпола</t>
  </si>
  <si>
    <t>отг с. Мліїв</t>
  </si>
  <si>
    <t>отг с. Зорівка</t>
  </si>
  <si>
    <t>Одеська область</t>
  </si>
  <si>
    <t>м. Одесса</t>
  </si>
  <si>
    <t>м. Білгород-Дністровський</t>
  </si>
  <si>
    <t>м. Ізмаїл</t>
  </si>
  <si>
    <t>м. Чорноморськ</t>
  </si>
  <si>
    <t>м. Подільськ</t>
  </si>
  <si>
    <t>м. Теплодар</t>
  </si>
  <si>
    <t>м. Южне</t>
  </si>
  <si>
    <t>Ренійський р-н</t>
  </si>
  <si>
    <t>Роздільнянський р-н</t>
  </si>
  <si>
    <t>Татарбунарський р-н</t>
  </si>
  <si>
    <t>Захарівський р-н</t>
  </si>
  <si>
    <t>Ширяївський р-н</t>
  </si>
  <si>
    <t>отг с. Новокальчеве</t>
  </si>
  <si>
    <t>отг смт Авангард</t>
  </si>
  <si>
    <t>отг с. Дальник</t>
  </si>
  <si>
    <t>м. Харків</t>
  </si>
  <si>
    <t>Харківська область</t>
  </si>
  <si>
    <t xml:space="preserve"> отг смт Золочів</t>
  </si>
  <si>
    <t>отг смт.Коломак</t>
  </si>
  <si>
    <t>отг смт Нова Водолага</t>
  </si>
  <si>
    <t>отг смт Чкаловське</t>
  </si>
  <si>
    <t>м. Ізюм</t>
  </si>
  <si>
    <t>м. Куп”янськ</t>
  </si>
  <si>
    <t>м. Лозова</t>
  </si>
  <si>
    <t>м. Чугуїв</t>
  </si>
  <si>
    <t>м. Люботин</t>
  </si>
  <si>
    <t>м. Первомайський</t>
  </si>
  <si>
    <t>Балаклійський р-н</t>
  </si>
  <si>
    <t>Барвінківський р-н</t>
  </si>
  <si>
    <t>Близнюківський р-н</t>
  </si>
  <si>
    <t>Богодухівський р-н</t>
  </si>
  <si>
    <t>Борівський р-н</t>
  </si>
  <si>
    <t>Валківський р-н</t>
  </si>
  <si>
    <t>Великобурлуцький р-н</t>
  </si>
  <si>
    <t>Вовчанський р-н</t>
  </si>
  <si>
    <t>Дворічанський р-н</t>
  </si>
  <si>
    <t>Дергачівський р-н</t>
  </si>
  <si>
    <t>Зачепилівський р-н</t>
  </si>
  <si>
    <t>Зміївський р-н</t>
  </si>
  <si>
    <t>Кегичівський р-н</t>
  </si>
  <si>
    <t>Красноградський р-н</t>
  </si>
  <si>
    <t>Краснокутський р-н</t>
  </si>
  <si>
    <t>Нововодолазький р-н</t>
  </si>
  <si>
    <t xml:space="preserve"> Печенізький р-н</t>
  </si>
  <si>
    <t xml:space="preserve">Сахновщинський р-н </t>
  </si>
  <si>
    <t>Харківський р-н</t>
  </si>
  <si>
    <t>Чугуївський р-н</t>
  </si>
  <si>
    <t>Шевченківський р-н</t>
  </si>
  <si>
    <t>м. Вінниця</t>
  </si>
  <si>
    <t>м.Козятин</t>
  </si>
  <si>
    <t>м. Ладижин</t>
  </si>
  <si>
    <t>м. Могилів-Подільський</t>
  </si>
  <si>
    <t>Барський р-н</t>
  </si>
  <si>
    <t>Бершадський р-н</t>
  </si>
  <si>
    <t>Вінницький р-н</t>
  </si>
  <si>
    <t>Гайсинський р-н</t>
  </si>
  <si>
    <t>Жмеринський р-н</t>
  </si>
  <si>
    <t>Іллінецький р-н</t>
  </si>
  <si>
    <t>Козятинський р-н</t>
  </si>
  <si>
    <t>Калинівський р-н</t>
  </si>
  <si>
    <t>Крижопільський р-н</t>
  </si>
  <si>
    <t>Липовецький р-н</t>
  </si>
  <si>
    <t>Літинський р-н</t>
  </si>
  <si>
    <t>Мог.-Под. р-н</t>
  </si>
  <si>
    <t>Мурованокуриловецький р-н</t>
  </si>
  <si>
    <t>Немирівський р-н</t>
  </si>
  <si>
    <t>Оратівський р-н</t>
  </si>
  <si>
    <t>Піщанський р-н</t>
  </si>
  <si>
    <t>Погребищенський р-н</t>
  </si>
  <si>
    <t>Теплицький р-н</t>
  </si>
  <si>
    <t>Томашпільський р-н</t>
  </si>
  <si>
    <t>Тульчинський р-н</t>
  </si>
  <si>
    <t>Тиврівський р-н</t>
  </si>
  <si>
    <t>Хмільницький р-н</t>
  </si>
  <si>
    <t>Чернівецький р-н</t>
  </si>
  <si>
    <t>Чечельницький р-н</t>
  </si>
  <si>
    <t>Шаргородський р-н</t>
  </si>
  <si>
    <t>Ямпільський р-н</t>
  </si>
  <si>
    <t>отг смт Вапнярка</t>
  </si>
  <si>
    <t>отг смт Дашiв</t>
  </si>
  <si>
    <t>отг смт Томашпіль</t>
  </si>
  <si>
    <t>отг м. Немирiв</t>
  </si>
  <si>
    <t>Вінницька область</t>
  </si>
  <si>
    <t>отг с. Студена</t>
  </si>
  <si>
    <t>отг м. Іллінці</t>
  </si>
  <si>
    <t>Тростянецький р-н</t>
  </si>
  <si>
    <t>Бюджети міст обласного значення всьго:</t>
  </si>
  <si>
    <t>м. Дніпро</t>
  </si>
  <si>
    <t>м. Вільногірськ</t>
  </si>
  <si>
    <t>м. Кам'янське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</si>
  <si>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</si>
  <si>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</si>
  <si>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</si>
  <si>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</si>
  <si>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</si>
  <si>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Покров</t>
  </si>
  <si>
    <t>м. Павлоград</t>
  </si>
  <si>
    <t>м. Першотравенськ</t>
  </si>
  <si>
    <t>м. Синельникове</t>
  </si>
  <si>
    <t>м. Тернівка</t>
  </si>
  <si>
    <t>Районні бюджети всьго:</t>
  </si>
  <si>
    <t>Верхньодніпровський р-н</t>
  </si>
  <si>
    <t>Дніпровський р-н</t>
  </si>
  <si>
    <t>Криворізький р-н</t>
  </si>
  <si>
    <t>Криничанський р-н</t>
  </si>
  <si>
    <t>Магдалинівський р-н</t>
  </si>
  <si>
    <t>Нікопольський р-н</t>
  </si>
  <si>
    <t>Новомосковський р-н</t>
  </si>
  <si>
    <t>Петриківський р-н</t>
  </si>
  <si>
    <t>Петропавлівський р-н</t>
  </si>
  <si>
    <t>П'ятихатський р-н</t>
  </si>
  <si>
    <t>Синельниківський р-н</t>
  </si>
  <si>
    <t>Солонянський р-н</t>
  </si>
  <si>
    <t>Софіївский р-н</t>
  </si>
  <si>
    <t>Томаківський р-н</t>
  </si>
  <si>
    <t>Широківський р-н</t>
  </si>
  <si>
    <t>отг смт Межова</t>
  </si>
  <si>
    <t>отг с. Вербки</t>
  </si>
  <si>
    <t>отг с. Богданівка</t>
  </si>
  <si>
    <t>отг смт Юр'ївка</t>
  </si>
  <si>
    <t>отг м. Апостолове</t>
  </si>
  <si>
    <t>отг м. Зеленодольськ</t>
  </si>
  <si>
    <t>отг с. Грушівка</t>
  </si>
  <si>
    <t xml:space="preserve">отг с. Новоолександрівка </t>
  </si>
  <si>
    <t>отг с. Сурсько-Литовське</t>
  </si>
  <si>
    <t>отг смт Божедарівка</t>
  </si>
  <si>
    <t>отг смт Кринички</t>
  </si>
  <si>
    <t>отг смт Солоне</t>
  </si>
  <si>
    <t>отг смт Томаківка</t>
  </si>
  <si>
    <t>отг смт Царичанка</t>
  </si>
  <si>
    <t xml:space="preserve">Дніпропетровська область </t>
  </si>
  <si>
    <t>Ананьївський р-н</t>
  </si>
  <si>
    <t>Арцизький р-н</t>
  </si>
  <si>
    <t>Балтський  р-н</t>
  </si>
  <si>
    <t>Березівський р-н</t>
  </si>
  <si>
    <t>Білгород-Дністровський р-н</t>
  </si>
  <si>
    <t>Біляївський р-н</t>
  </si>
  <si>
    <t>Болградський р-н</t>
  </si>
  <si>
    <t>Великомихайлівський р-н</t>
  </si>
  <si>
    <t>Ізмаїльський р-н</t>
  </si>
  <si>
    <t>Кілійський р-н</t>
  </si>
  <si>
    <t>Кодимський р-н</t>
  </si>
  <si>
    <t>Лиманський р-н</t>
  </si>
  <si>
    <t>Окнянський р-н</t>
  </si>
  <si>
    <t>Любашівський р-н</t>
  </si>
  <si>
    <t>Овідіопольський р-н</t>
  </si>
  <si>
    <t>Савранський р-н</t>
  </si>
  <si>
    <t>Саратський р-н</t>
  </si>
  <si>
    <t>Тарутинський р-н</t>
  </si>
  <si>
    <t>отг м. Балта</t>
  </si>
  <si>
    <t>отг с. Куяльник</t>
  </si>
  <si>
    <t>отг с. Тузли</t>
  </si>
  <si>
    <t>м. Житомир</t>
  </si>
  <si>
    <t>Житомирська область</t>
  </si>
  <si>
    <t>м. Бердичів</t>
  </si>
  <si>
    <t>м. Коростень</t>
  </si>
  <si>
    <t>м. Малин</t>
  </si>
  <si>
    <t>м. Новоград-Волинський</t>
  </si>
  <si>
    <t>Андрушівський р-н</t>
  </si>
  <si>
    <t>Бердичівський р-н</t>
  </si>
  <si>
    <t>Романівський р-н</t>
  </si>
  <si>
    <t>Ємільчинський р-н</t>
  </si>
  <si>
    <t>Житомирський р-н</t>
  </si>
  <si>
    <t>Коростенський р-н</t>
  </si>
  <si>
    <t>Коростишівський р-н</t>
  </si>
  <si>
    <t>Лугинський р-н</t>
  </si>
  <si>
    <t>Любарський р-н</t>
  </si>
  <si>
    <t>Нов.-Волинський р-н</t>
  </si>
  <si>
    <t>Ружинський р-н</t>
  </si>
  <si>
    <t>Пулинський р-н</t>
  </si>
  <si>
    <t>Черняхівський р-н</t>
  </si>
  <si>
    <t>Чуднівський р-н</t>
  </si>
  <si>
    <t>м.Ужгород</t>
  </si>
  <si>
    <t>м.Мукачево</t>
  </si>
  <si>
    <t>м.Чоп</t>
  </si>
  <si>
    <t>Берегівський р-н</t>
  </si>
  <si>
    <t>В.Березнянський р-н</t>
  </si>
  <si>
    <t>Виноградівський р-н</t>
  </si>
  <si>
    <t>Воловецький р-н</t>
  </si>
  <si>
    <t>Іршавський р-н</t>
  </si>
  <si>
    <t>Міжгірський р-н</t>
  </si>
  <si>
    <t>Мукачівський р-н</t>
  </si>
  <si>
    <t>Перечинський р-н</t>
  </si>
  <si>
    <t>Рахівський р-н</t>
  </si>
  <si>
    <t>Свалявський р-н</t>
  </si>
  <si>
    <t>Тячівський р-н</t>
  </si>
  <si>
    <t>Ужгородський р-н</t>
  </si>
  <si>
    <t>Хустський р-н</t>
  </si>
  <si>
    <t>Закарпатська область</t>
  </si>
  <si>
    <t>отг с. Вільхівці</t>
  </si>
  <si>
    <t>отг м. Тячів</t>
  </si>
  <si>
    <t>отг с. Поляна</t>
  </si>
  <si>
    <t>отг м. Іршава*</t>
  </si>
  <si>
    <t>отг м. Перечин</t>
  </si>
  <si>
    <t>отг с. Баранинці</t>
  </si>
  <si>
    <t>Юр'івський р-н*</t>
  </si>
  <si>
    <t>Межівський р-н*</t>
  </si>
  <si>
    <t>Павлоградський р-н*</t>
  </si>
  <si>
    <t>Бердянський р-н</t>
  </si>
  <si>
    <t>Василівський р-н</t>
  </si>
  <si>
    <t>Веселівський р-н</t>
  </si>
  <si>
    <t>Вільнянський р-н</t>
  </si>
  <si>
    <t>Гуляйпільський р-н</t>
  </si>
  <si>
    <t>Запорізький р-н</t>
  </si>
  <si>
    <t>Кам'янсько-Дніпровськ. р-н</t>
  </si>
  <si>
    <t>Більмацький р-н</t>
  </si>
  <si>
    <t>Мелітопольський р-н</t>
  </si>
  <si>
    <t>Михайлівський р-н</t>
  </si>
  <si>
    <t>Новомиколаївський р-н</t>
  </si>
  <si>
    <t>Пологівський р-н</t>
  </si>
  <si>
    <t>Приазовський р-н</t>
  </si>
  <si>
    <t>Приморський р-н</t>
  </si>
  <si>
    <t>Розівський р-н</t>
  </si>
  <si>
    <t>Токмацький р-н</t>
  </si>
  <si>
    <t>Якимівський р-н</t>
  </si>
  <si>
    <t xml:space="preserve">Тростянецький р-н* </t>
  </si>
  <si>
    <t>отг с. Білозір'я*</t>
  </si>
  <si>
    <t>отг м. Тальне*</t>
  </si>
  <si>
    <t>отг смт Стеблів*</t>
  </si>
  <si>
    <t>отг с. Набутів*</t>
  </si>
  <si>
    <t>отг с. Селище*</t>
  </si>
  <si>
    <t>отг с. Ротмістрівка*</t>
  </si>
  <si>
    <t>отг с. Степанці*</t>
  </si>
  <si>
    <t>отг с. Бузівка*</t>
  </si>
  <si>
    <t>отг с. Соколівка*</t>
  </si>
  <si>
    <t>отг м. Жашків*</t>
  </si>
  <si>
    <t>отг м. Кам’янка*</t>
  </si>
  <si>
    <t>отг с. Ліпляве*</t>
  </si>
  <si>
    <t>отг с. Карашина*</t>
  </si>
  <si>
    <t>отг с. Моринці*</t>
  </si>
  <si>
    <t>отг с. Іваньки*</t>
  </si>
  <si>
    <t>отг с. Паланка*</t>
  </si>
  <si>
    <t>отг с. Степанки*</t>
  </si>
  <si>
    <t>отг с. Іркліїв*</t>
  </si>
  <si>
    <t>отг с. Матусів*</t>
  </si>
  <si>
    <t>отг с. Михайлівка*</t>
  </si>
  <si>
    <t>отг смт Буки*</t>
  </si>
  <si>
    <t xml:space="preserve">Полтавська область </t>
  </si>
  <si>
    <t>Великобагачанський  р-н</t>
  </si>
  <si>
    <t xml:space="preserve">Гадяцький р-н </t>
  </si>
  <si>
    <t>Глобинський  р-н</t>
  </si>
  <si>
    <t>Гребінківський   р-н</t>
  </si>
  <si>
    <t>Диканський р-н</t>
  </si>
  <si>
    <t>Зіньківський р-н</t>
  </si>
  <si>
    <t>Карлівський р-н</t>
  </si>
  <si>
    <t>Кобеляцький р-н</t>
  </si>
  <si>
    <t>Козельщенський р-н</t>
  </si>
  <si>
    <t>Котелевський р-н</t>
  </si>
  <si>
    <t>Кременчуцький р-н</t>
  </si>
  <si>
    <t>Лохвицький р-н</t>
  </si>
  <si>
    <t>Лубенський р-н</t>
  </si>
  <si>
    <t>Машівський р-н</t>
  </si>
  <si>
    <t>Миргородський р-н</t>
  </si>
  <si>
    <t>Новосанжарський р-н</t>
  </si>
  <si>
    <t>Оржицький р-н</t>
  </si>
  <si>
    <t>Пирятинський р-н</t>
  </si>
  <si>
    <t>Полтавський р-н</t>
  </si>
  <si>
    <t>Решетилівський р-н</t>
  </si>
  <si>
    <t>Семенівський р-н</t>
  </si>
  <si>
    <t>Хорольський р-н</t>
  </si>
  <si>
    <t>Чорнухинський р-н</t>
  </si>
  <si>
    <t>Чутівський р-н</t>
  </si>
  <si>
    <t xml:space="preserve">м. Полтава </t>
  </si>
  <si>
    <t xml:space="preserve">м. Кременчук </t>
  </si>
  <si>
    <t>м. Горішні Плавні</t>
  </si>
  <si>
    <t xml:space="preserve">м. Лубни </t>
  </si>
  <si>
    <t xml:space="preserve">Рівненська область 
  </t>
  </si>
  <si>
    <t>м. Вараш</t>
  </si>
  <si>
    <t>м. Дубно</t>
  </si>
  <si>
    <t>м. Рівне</t>
  </si>
  <si>
    <t>Березнівський р-н</t>
  </si>
  <si>
    <t>Володимирецький р-н</t>
  </si>
  <si>
    <t>Гощанський р-н</t>
  </si>
  <si>
    <t>Демидівський р-н</t>
  </si>
  <si>
    <t>Дубенський р-н</t>
  </si>
  <si>
    <t xml:space="preserve">Дубровицький р-н </t>
  </si>
  <si>
    <t>Зарічненський р-н</t>
  </si>
  <si>
    <t>Здолбунівський  р-н</t>
  </si>
  <si>
    <t>Корецький р-н</t>
  </si>
  <si>
    <t>Костопільський р-н</t>
  </si>
  <si>
    <t>Острозький р-н</t>
  </si>
  <si>
    <t>Радивилівський  р-н</t>
  </si>
  <si>
    <t>Рівненський р-н</t>
  </si>
  <si>
    <t>Рокитнівський р-н</t>
  </si>
  <si>
    <t>Сарненський р-н</t>
  </si>
  <si>
    <t>отг с. Бабин</t>
  </si>
  <si>
    <t>отг с. Боремель</t>
  </si>
  <si>
    <t>отг с. Бугрин</t>
  </si>
  <si>
    <t>отг с. Висоцьк</t>
  </si>
  <si>
    <t>отг с. Деражне</t>
  </si>
  <si>
    <t>отг с. Локниця</t>
  </si>
  <si>
    <t>отг с. Мала Любаша</t>
  </si>
  <si>
    <t>отг с. Миляч</t>
  </si>
  <si>
    <t>отг с. Мирогоща Друга</t>
  </si>
  <si>
    <t>отг с. Підлозці</t>
  </si>
  <si>
    <t>отг с. Привільне</t>
  </si>
  <si>
    <t>отг смт Демидівка</t>
  </si>
  <si>
    <t>отг смт Клесів</t>
  </si>
  <si>
    <t>отг смт Млинів</t>
  </si>
  <si>
    <t>отг смт Смига</t>
  </si>
  <si>
    <t>Млинівський р-н*</t>
  </si>
  <si>
    <t>отг м. Радивилів*</t>
  </si>
  <si>
    <t>отг с. Козин*</t>
  </si>
  <si>
    <t>отг с. Крупець*</t>
  </si>
  <si>
    <t>отг с. Немовичі*</t>
  </si>
  <si>
    <t>отг с. Острожець*</t>
  </si>
  <si>
    <t>отг с. Пісків*</t>
  </si>
  <si>
    <t>отг с. Тараканів*</t>
  </si>
  <si>
    <t>отг с. Ярославичі*</t>
  </si>
  <si>
    <t>отг с. Бокійма*</t>
  </si>
  <si>
    <t>отг смт Клевань*</t>
  </si>
  <si>
    <t>Буринський р-н*</t>
  </si>
  <si>
    <t xml:space="preserve">м. Канів* </t>
  </si>
  <si>
    <t>Хмельницька область</t>
  </si>
  <si>
    <t>м.Хмельницький</t>
  </si>
  <si>
    <t>м. Кам"янець-Подiльський</t>
  </si>
  <si>
    <t>м. Нетішин</t>
  </si>
  <si>
    <t>Бiлогiрський  р-н</t>
  </si>
  <si>
    <t>Вiньковецький  р-н</t>
  </si>
  <si>
    <t>Волочиський р-н</t>
  </si>
  <si>
    <t>Деражнянський р-н</t>
  </si>
  <si>
    <t>Iзяславський р-н</t>
  </si>
  <si>
    <t>Кам"янець-Подільський р-н</t>
  </si>
  <si>
    <t>Красилівський р-н</t>
  </si>
  <si>
    <t>Славутський р-н</t>
  </si>
  <si>
    <t>Старокостянтинiвський р-н</t>
  </si>
  <si>
    <t>Теофiпольський р-н</t>
  </si>
  <si>
    <t>Хмельницький р-н</t>
  </si>
  <si>
    <t>Чемеровецький р-н</t>
  </si>
  <si>
    <t>Шепетівський р-н</t>
  </si>
  <si>
    <t>Ярмолинецький р-н</t>
  </si>
  <si>
    <t>отг м. Волочиськ</t>
  </si>
  <si>
    <t>отг м. Дунаївці</t>
  </si>
  <si>
    <t>отг смт Летичів</t>
  </si>
  <si>
    <t>отг смт Меджибіж</t>
  </si>
  <si>
    <t>отг смт Нова Ушиця</t>
  </si>
  <si>
    <t>отг смт Сатанів</t>
  </si>
  <si>
    <t>отг смт Стара Синява</t>
  </si>
  <si>
    <t>отг смт Чорний Острів</t>
  </si>
  <si>
    <t>отг м. Полонне</t>
  </si>
  <si>
    <t>Полонський р-н*</t>
  </si>
  <si>
    <t xml:space="preserve">отг смт Наркевичі
</t>
  </si>
  <si>
    <t>отг смт Підволочиськ</t>
  </si>
  <si>
    <t>отг с. Байківці</t>
  </si>
  <si>
    <t>отг с. Великі Гаї</t>
  </si>
  <si>
    <t>отг смт Заводське</t>
  </si>
  <si>
    <t>отг смт Залізці</t>
  </si>
  <si>
    <t>отг смт Козлів</t>
  </si>
  <si>
    <t xml:space="preserve">отг смт Мельниця-Подільська
</t>
  </si>
  <si>
    <t>Новосільська отг</t>
  </si>
  <si>
    <t>отг с. Озеряни</t>
  </si>
  <si>
    <t>отг смт Скала-Подільська</t>
  </si>
  <si>
    <t>отг м. Скалат</t>
  </si>
  <si>
    <t xml:space="preserve">отг смт Коропець </t>
  </si>
  <si>
    <t>отг с. Росоша</t>
  </si>
  <si>
    <t>отг м. Гнівань</t>
  </si>
  <si>
    <t>отг с. Війтівцi</t>
  </si>
  <si>
    <t>отг с. Джулинка</t>
  </si>
  <si>
    <t>отг м. Калинівка</t>
  </si>
  <si>
    <t>отг смт Червоне</t>
  </si>
  <si>
    <t>отг с. Дубрівка</t>
  </si>
  <si>
    <t>отг м. Баранівка</t>
  </si>
  <si>
    <t>отг смт Довбиш</t>
  </si>
  <si>
    <t>отг с. Семенівка</t>
  </si>
  <si>
    <t>отг смт Брусилів</t>
  </si>
  <si>
    <t>отг смт Хорошів</t>
  </si>
  <si>
    <t>отг смт Іршанськ</t>
  </si>
  <si>
    <t>отг смт Нова Борова</t>
  </si>
  <si>
    <t>отг смт Миропіль</t>
  </si>
  <si>
    <t>отг с. Тетерівка</t>
  </si>
  <si>
    <t>отг с. Станишівка</t>
  </si>
  <si>
    <t>отг смт Лугини</t>
  </si>
  <si>
    <t xml:space="preserve">отг смт Народичі </t>
  </si>
  <si>
    <t>отг м. Овруч</t>
  </si>
  <si>
    <t>отг м. Олевськ</t>
  </si>
  <si>
    <t>отг с. Квітневе</t>
  </si>
  <si>
    <t>отг смт Попільня</t>
  </si>
  <si>
    <t>отг смт Корнин</t>
  </si>
  <si>
    <t>отг м. Радомишль</t>
  </si>
  <si>
    <t>отг с. Мартинівка</t>
  </si>
  <si>
    <t>отг смт Комиш-Зоря</t>
  </si>
  <si>
    <t>отг с. Преображенка</t>
  </si>
  <si>
    <t>отг с. Смирнове</t>
  </si>
  <si>
    <t>отг с. Воскресенка</t>
  </si>
  <si>
    <t>отг смт Комишуваха</t>
  </si>
  <si>
    <t>отг с. Біленьке</t>
  </si>
  <si>
    <t>отг м. Оріхів</t>
  </si>
  <si>
    <t>отг с. Велика Білозерка</t>
  </si>
  <si>
    <t>отг смт Чернігівка</t>
  </si>
  <si>
    <t>отг м. Гуляйполе</t>
  </si>
  <si>
    <t>отг с. Долинське</t>
  </si>
  <si>
    <t>отг с. Широке</t>
  </si>
  <si>
    <t>отг с. Новоуспенівка</t>
  </si>
  <si>
    <t>отг с. Чкалове</t>
  </si>
  <si>
    <t>отг с. Водяне</t>
  </si>
  <si>
    <t>отг м. Тетіїв</t>
  </si>
  <si>
    <t>отг с. Засулля</t>
  </si>
  <si>
    <t>отг с. Пришиб</t>
  </si>
  <si>
    <t>отг смт Шишаки</t>
  </si>
  <si>
    <t xml:space="preserve">Разом по Україні </t>
  </si>
  <si>
    <t>Шполянський р-н*</t>
  </si>
  <si>
    <t>отг м. Тростянець</t>
  </si>
  <si>
    <t>кошти субвенції повністю або частково передані до іншого місцевого бюджету</t>
  </si>
  <si>
    <t>*-</t>
  </si>
  <si>
    <t xml:space="preserve"> Калуський  р-н*</t>
  </si>
  <si>
    <t xml:space="preserve"> Коломийський  р-н*</t>
  </si>
  <si>
    <t>Снятинський  р-н*</t>
  </si>
  <si>
    <t xml:space="preserve"> Тисменицький  р-н*</t>
  </si>
  <si>
    <t>91</t>
  </si>
  <si>
    <t>113</t>
  </si>
  <si>
    <t>128</t>
  </si>
  <si>
    <t>30</t>
  </si>
  <si>
    <t>56</t>
  </si>
  <si>
    <t>39</t>
  </si>
  <si>
    <t>57</t>
  </si>
  <si>
    <t>32</t>
  </si>
  <si>
    <t>м. Київ</t>
  </si>
</sst>
</file>

<file path=xl/styles.xml><?xml version="1.0" encoding="utf-8"?>
<styleSheet xmlns="http://schemas.openxmlformats.org/spreadsheetml/2006/main">
  <numFmts count="10">
    <numFmt numFmtId="164" formatCode="#,##0.0"/>
    <numFmt numFmtId="165" formatCode="#&quot; &quot;##0.0"/>
    <numFmt numFmtId="166" formatCode="#"/>
    <numFmt numFmtId="167" formatCode="#,###"/>
    <numFmt numFmtId="168" formatCode="0.0"/>
    <numFmt numFmtId="169" formatCode="#,##0.00_ ;[Red]\-#,##0.00\ "/>
    <numFmt numFmtId="170" formatCode="[$-422]General"/>
    <numFmt numFmtId="171" formatCode="[$-422]0"/>
    <numFmt numFmtId="172" formatCode="#,##0;&quot;-&quot;#,##0"/>
    <numFmt numFmtId="173" formatCode="[$-422]0.0"/>
  </numFmts>
  <fonts count="4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2"/>
    </font>
    <font>
      <sz val="12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Times New Roman"/>
      <family val="1"/>
      <charset val="1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00"/>
      <name val="Times New Roman1"/>
      <charset val="204"/>
    </font>
    <font>
      <sz val="14"/>
      <color rgb="FF000000"/>
      <name val="Times New Roman1"/>
      <charset val="204"/>
    </font>
    <font>
      <sz val="14"/>
      <color theme="1"/>
      <name val="Times New Roman1"/>
      <charset val="204"/>
    </font>
    <font>
      <b/>
      <i/>
      <sz val="14"/>
      <color rgb="FF000000"/>
      <name val="Times New Roman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8">
    <xf numFmtId="0" fontId="0" fillId="0" borderId="0"/>
    <xf numFmtId="0" fontId="8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30" fillId="0" borderId="0"/>
    <xf numFmtId="0" fontId="39" fillId="0" borderId="0"/>
  </cellStyleXfs>
  <cellXfs count="508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justify" wrapText="1"/>
    </xf>
    <xf numFmtId="164" fontId="6" fillId="0" borderId="1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164" fontId="6" fillId="2" borderId="5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vertical="center"/>
    </xf>
    <xf numFmtId="1" fontId="6" fillId="2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 vertical="center"/>
    </xf>
    <xf numFmtId="165" fontId="6" fillId="2" borderId="5" xfId="0" applyNumberFormat="1" applyFont="1" applyFill="1" applyBorder="1" applyAlignment="1">
      <alignment horizontal="right" vertical="center" wrapText="1"/>
    </xf>
    <xf numFmtId="165" fontId="6" fillId="2" borderId="5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1" xfId="0" applyNumberFormat="1" applyFont="1" applyBorder="1" applyAlignment="1">
      <alignment horizontal="right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167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4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right" vertical="center"/>
    </xf>
    <xf numFmtId="164" fontId="20" fillId="0" borderId="1" xfId="4" applyNumberFormat="1" applyFont="1" applyBorder="1" applyAlignment="1">
      <alignment horizontal="right" vertical="center"/>
    </xf>
    <xf numFmtId="164" fontId="19" fillId="0" borderId="1" xfId="0" applyNumberFormat="1" applyFont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0" fillId="2" borderId="0" xfId="0" applyFill="1"/>
    <xf numFmtId="0" fontId="20" fillId="2" borderId="5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166" fontId="19" fillId="2" borderId="5" xfId="0" applyNumberFormat="1" applyFont="1" applyFill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right" vertical="center" wrapText="1"/>
    </xf>
    <xf numFmtId="164" fontId="19" fillId="2" borderId="5" xfId="0" applyNumberFormat="1" applyFont="1" applyFill="1" applyBorder="1" applyAlignment="1">
      <alignment horizontal="right" vertical="center" wrapText="1"/>
    </xf>
    <xf numFmtId="164" fontId="20" fillId="0" borderId="2" xfId="0" applyNumberFormat="1" applyFont="1" applyBorder="1" applyAlignment="1">
      <alignment vertical="center"/>
    </xf>
    <xf numFmtId="164" fontId="19" fillId="2" borderId="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164" fontId="20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8" fontId="10" fillId="0" borderId="1" xfId="5" applyNumberFormat="1" applyFont="1" applyFill="1" applyBorder="1"/>
    <xf numFmtId="168" fontId="10" fillId="0" borderId="1" xfId="5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3" fontId="20" fillId="0" borderId="1" xfId="0" applyNumberFormat="1" applyFont="1" applyBorder="1" applyAlignment="1">
      <alignment horizontal="center" vertical="center"/>
    </xf>
    <xf numFmtId="0" fontId="24" fillId="2" borderId="0" xfId="0" applyFont="1" applyFill="1"/>
    <xf numFmtId="3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right" vertical="center" wrapText="1"/>
    </xf>
    <xf numFmtId="164" fontId="26" fillId="0" borderId="1" xfId="0" applyNumberFormat="1" applyFont="1" applyBorder="1" applyAlignment="1">
      <alignment horizontal="right" vertical="center" wrapText="1"/>
    </xf>
    <xf numFmtId="0" fontId="19" fillId="2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3" fontId="20" fillId="0" borderId="2" xfId="0" applyNumberFormat="1" applyFont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right" vertical="center"/>
    </xf>
    <xf numFmtId="164" fontId="19" fillId="2" borderId="5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8" fontId="10" fillId="0" borderId="3" xfId="5" applyNumberFormat="1" applyFont="1" applyFill="1" applyBorder="1"/>
    <xf numFmtId="1" fontId="19" fillId="0" borderId="1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1" fontId="20" fillId="0" borderId="1" xfId="0" applyNumberFormat="1" applyFont="1" applyBorder="1" applyAlignment="1">
      <alignment horizontal="right" vertical="center"/>
    </xf>
    <xf numFmtId="1" fontId="19" fillId="0" borderId="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1" fontId="19" fillId="2" borderId="5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/>
    </xf>
    <xf numFmtId="164" fontId="19" fillId="0" borderId="2" xfId="0" applyNumberFormat="1" applyFont="1" applyBorder="1" applyAlignment="1">
      <alignment horizontal="right" vertical="center"/>
    </xf>
    <xf numFmtId="164" fontId="19" fillId="2" borderId="5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/>
    <xf numFmtId="0" fontId="16" fillId="0" borderId="9" xfId="0" applyFont="1" applyBorder="1" applyAlignment="1">
      <alignment horizontal="left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vertical="center"/>
    </xf>
    <xf numFmtId="0" fontId="25" fillId="0" borderId="0" xfId="0" applyFont="1" applyAlignment="1"/>
    <xf numFmtId="0" fontId="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3" fontId="6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right" vertical="center" wrapText="1"/>
    </xf>
    <xf numFmtId="164" fontId="9" fillId="0" borderId="9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horizontal="right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64" fontId="16" fillId="0" borderId="1" xfId="0" applyNumberFormat="1" applyFont="1" applyFill="1" applyBorder="1" applyAlignment="1">
      <alignment vertical="center"/>
    </xf>
    <xf numFmtId="1" fontId="16" fillId="0" borderId="12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 wrapText="1"/>
    </xf>
    <xf numFmtId="164" fontId="6" fillId="0" borderId="9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vertical="center"/>
    </xf>
    <xf numFmtId="168" fontId="9" fillId="0" borderId="0" xfId="0" applyNumberFormat="1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164" fontId="9" fillId="3" borderId="9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vertical="center" wrapText="1"/>
    </xf>
    <xf numFmtId="164" fontId="6" fillId="3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vertical="center"/>
    </xf>
    <xf numFmtId="169" fontId="9" fillId="0" borderId="0" xfId="0" applyNumberFormat="1" applyFont="1" applyFill="1" applyAlignment="1">
      <alignment vertical="center"/>
    </xf>
    <xf numFmtId="0" fontId="9" fillId="0" borderId="1" xfId="0" applyNumberFormat="1" applyFont="1" applyFill="1" applyBorder="1" applyAlignment="1" applyProtection="1">
      <alignment horizontal="left" vertical="top" wrapText="1"/>
    </xf>
    <xf numFmtId="169" fontId="10" fillId="0" borderId="4" xfId="6" applyNumberFormat="1" applyFont="1" applyFill="1" applyBorder="1" applyAlignment="1" applyProtection="1">
      <alignment horizontal="left"/>
    </xf>
    <xf numFmtId="169" fontId="9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vertical="center"/>
    </xf>
    <xf numFmtId="164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/>
    <xf numFmtId="164" fontId="9" fillId="0" borderId="2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justify" wrapText="1"/>
    </xf>
    <xf numFmtId="0" fontId="15" fillId="0" borderId="1" xfId="0" applyFont="1" applyFill="1" applyBorder="1"/>
    <xf numFmtId="0" fontId="9" fillId="0" borderId="2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72" fontId="31" fillId="0" borderId="22" xfId="4" applyNumberFormat="1" applyFont="1" applyFill="1" applyBorder="1" applyAlignment="1">
      <alignment horizontal="center" vertical="center" wrapText="1"/>
    </xf>
    <xf numFmtId="170" fontId="31" fillId="0" borderId="22" xfId="4" applyNumberFormat="1" applyFont="1" applyFill="1" applyBorder="1" applyAlignment="1">
      <alignment vertical="center"/>
    </xf>
    <xf numFmtId="170" fontId="32" fillId="0" borderId="22" xfId="4" applyNumberFormat="1" applyFont="1" applyFill="1" applyBorder="1" applyAlignment="1">
      <alignment horizontal="center" vertical="center"/>
    </xf>
    <xf numFmtId="170" fontId="32" fillId="0" borderId="22" xfId="4" applyNumberFormat="1" applyFont="1" applyFill="1" applyBorder="1" applyAlignment="1">
      <alignment horizontal="left" vertical="center"/>
    </xf>
    <xf numFmtId="170" fontId="32" fillId="0" borderId="0" xfId="4" applyNumberFormat="1" applyFont="1" applyFill="1" applyAlignment="1">
      <alignment vertical="center"/>
    </xf>
    <xf numFmtId="170" fontId="32" fillId="0" borderId="22" xfId="4" applyNumberFormat="1" applyFont="1" applyFill="1" applyBorder="1" applyAlignment="1" applyProtection="1">
      <alignment horizontal="left" vertical="center"/>
    </xf>
    <xf numFmtId="170" fontId="32" fillId="0" borderId="22" xfId="4" applyNumberFormat="1" applyFont="1" applyFill="1" applyBorder="1" applyAlignment="1" applyProtection="1">
      <alignment horizontal="center" vertical="center"/>
    </xf>
    <xf numFmtId="170" fontId="32" fillId="7" borderId="0" xfId="4" applyNumberFormat="1" applyFont="1" applyFill="1" applyAlignment="1">
      <alignment vertical="center"/>
    </xf>
    <xf numFmtId="170" fontId="31" fillId="0" borderId="22" xfId="4" applyNumberFormat="1" applyFont="1" applyFill="1" applyBorder="1" applyAlignment="1">
      <alignment horizontal="center" vertical="center"/>
    </xf>
    <xf numFmtId="170" fontId="20" fillId="0" borderId="22" xfId="4" applyNumberFormat="1" applyFont="1" applyFill="1" applyBorder="1" applyAlignment="1">
      <alignment horizontal="left" vertical="center"/>
    </xf>
    <xf numFmtId="170" fontId="20" fillId="0" borderId="22" xfId="4" applyNumberFormat="1" applyFont="1" applyFill="1" applyBorder="1" applyAlignment="1">
      <alignment horizontal="center" vertical="center"/>
    </xf>
    <xf numFmtId="170" fontId="32" fillId="0" borderId="22" xfId="4" applyNumberFormat="1" applyFont="1" applyFill="1" applyBorder="1" applyAlignment="1">
      <alignment horizontal="left" vertical="center" wrapText="1"/>
    </xf>
    <xf numFmtId="170" fontId="31" fillId="0" borderId="22" xfId="4" applyNumberFormat="1" applyFont="1" applyFill="1" applyBorder="1" applyAlignment="1">
      <alignment horizontal="left" vertical="center" wrapText="1"/>
    </xf>
    <xf numFmtId="170" fontId="34" fillId="0" borderId="22" xfId="4" applyNumberFormat="1" applyFont="1" applyFill="1" applyBorder="1" applyAlignment="1">
      <alignment horizontal="left" vertical="center" wrapText="1"/>
    </xf>
    <xf numFmtId="170" fontId="31" fillId="0" borderId="22" xfId="4" applyNumberFormat="1" applyFont="1" applyFill="1" applyBorder="1" applyAlignment="1">
      <alignment horizontal="left" vertical="top" wrapText="1"/>
    </xf>
    <xf numFmtId="170" fontId="31" fillId="0" borderId="22" xfId="4" applyNumberFormat="1" applyFont="1" applyFill="1" applyBorder="1" applyAlignment="1">
      <alignment horizontal="left" vertical="center"/>
    </xf>
    <xf numFmtId="170" fontId="32" fillId="2" borderId="0" xfId="4" applyNumberFormat="1" applyFont="1" applyFill="1" applyAlignment="1">
      <alignment vertical="center"/>
    </xf>
    <xf numFmtId="0" fontId="25" fillId="2" borderId="0" xfId="0" applyFont="1" applyFill="1"/>
    <xf numFmtId="3" fontId="20" fillId="0" borderId="3" xfId="0" applyNumberFormat="1" applyFont="1" applyBorder="1" applyAlignment="1">
      <alignment horizontal="center" vertical="center"/>
    </xf>
    <xf numFmtId="170" fontId="34" fillId="0" borderId="23" xfId="4" applyNumberFormat="1" applyFont="1" applyFill="1" applyBorder="1" applyAlignment="1">
      <alignment horizontal="left" vertical="center" wrapText="1"/>
    </xf>
    <xf numFmtId="164" fontId="32" fillId="0" borderId="23" xfId="4" applyNumberFormat="1" applyFont="1" applyFill="1" applyBorder="1" applyAlignment="1">
      <alignment horizontal="right" vertical="center" wrapText="1"/>
    </xf>
    <xf numFmtId="171" fontId="32" fillId="0" borderId="23" xfId="4" applyNumberFormat="1" applyFont="1" applyFill="1" applyBorder="1" applyAlignment="1">
      <alignment horizontal="center" vertical="center" wrapText="1"/>
    </xf>
    <xf numFmtId="170" fontId="32" fillId="2" borderId="7" xfId="4" applyNumberFormat="1" applyFont="1" applyFill="1" applyBorder="1" applyAlignment="1">
      <alignment horizontal="center" vertical="center"/>
    </xf>
    <xf numFmtId="170" fontId="31" fillId="2" borderId="5" xfId="4" applyNumberFormat="1" applyFont="1" applyFill="1" applyBorder="1" applyAlignment="1">
      <alignment horizontal="left" vertical="center" wrapText="1"/>
    </xf>
    <xf numFmtId="3" fontId="31" fillId="2" borderId="8" xfId="4" applyNumberFormat="1" applyFont="1" applyFill="1" applyBorder="1" applyAlignment="1">
      <alignment horizontal="center" vertical="center" wrapText="1"/>
    </xf>
    <xf numFmtId="164" fontId="31" fillId="0" borderId="22" xfId="4" applyNumberFormat="1" applyFont="1" applyFill="1" applyBorder="1" applyAlignment="1">
      <alignment horizontal="right" vertical="center" wrapText="1"/>
    </xf>
    <xf numFmtId="170" fontId="31" fillId="0" borderId="22" xfId="4" applyNumberFormat="1" applyFont="1" applyFill="1" applyBorder="1" applyAlignment="1">
      <alignment horizontal="right" vertical="center"/>
    </xf>
    <xf numFmtId="170" fontId="32" fillId="0" borderId="22" xfId="4" applyNumberFormat="1" applyFont="1" applyFill="1" applyBorder="1" applyAlignment="1">
      <alignment horizontal="right" vertical="center"/>
    </xf>
    <xf numFmtId="171" fontId="31" fillId="0" borderId="22" xfId="4" applyNumberFormat="1" applyFont="1" applyFill="1" applyBorder="1" applyAlignment="1">
      <alignment horizontal="right" vertical="center"/>
    </xf>
    <xf numFmtId="173" fontId="32" fillId="0" borderId="22" xfId="4" applyNumberFormat="1" applyFont="1" applyFill="1" applyBorder="1" applyAlignment="1">
      <alignment horizontal="right" vertical="center"/>
    </xf>
    <xf numFmtId="171" fontId="32" fillId="0" borderId="22" xfId="4" applyNumberFormat="1" applyFont="1" applyFill="1" applyBorder="1" applyAlignment="1">
      <alignment horizontal="right" vertical="center"/>
    </xf>
    <xf numFmtId="164" fontId="32" fillId="0" borderId="22" xfId="4" applyNumberFormat="1" applyFont="1" applyFill="1" applyBorder="1" applyAlignment="1">
      <alignment horizontal="right" vertical="center"/>
    </xf>
    <xf numFmtId="173" fontId="32" fillId="0" borderId="22" xfId="4" applyNumberFormat="1" applyFont="1" applyFill="1" applyBorder="1" applyAlignment="1" applyProtection="1">
      <alignment horizontal="right" vertical="center"/>
    </xf>
    <xf numFmtId="173" fontId="31" fillId="0" borderId="22" xfId="4" applyNumberFormat="1" applyFont="1" applyFill="1" applyBorder="1" applyAlignment="1">
      <alignment horizontal="right" vertical="center"/>
    </xf>
    <xf numFmtId="164" fontId="32" fillId="0" borderId="22" xfId="0" applyNumberFormat="1" applyFont="1" applyFill="1" applyBorder="1" applyAlignment="1">
      <alignment horizontal="right" vertical="center" wrapText="1"/>
    </xf>
    <xf numFmtId="164" fontId="33" fillId="0" borderId="22" xfId="0" applyNumberFormat="1" applyFont="1" applyFill="1" applyBorder="1" applyAlignment="1">
      <alignment horizontal="right" vertical="center" wrapText="1"/>
    </xf>
    <xf numFmtId="168" fontId="32" fillId="0" borderId="22" xfId="4" applyNumberFormat="1" applyFont="1" applyFill="1" applyBorder="1" applyAlignment="1">
      <alignment horizontal="right" vertical="center"/>
    </xf>
    <xf numFmtId="168" fontId="32" fillId="0" borderId="22" xfId="4" applyNumberFormat="1" applyFont="1" applyFill="1" applyBorder="1" applyAlignment="1" applyProtection="1">
      <alignment horizontal="right" vertical="center"/>
    </xf>
    <xf numFmtId="168" fontId="20" fillId="0" borderId="22" xfId="4" applyNumberFormat="1" applyFont="1" applyFill="1" applyBorder="1" applyAlignment="1">
      <alignment horizontal="right" vertical="center"/>
    </xf>
    <xf numFmtId="168" fontId="32" fillId="0" borderId="22" xfId="0" applyNumberFormat="1" applyFont="1" applyFill="1" applyBorder="1" applyAlignment="1">
      <alignment horizontal="right" vertical="center" wrapText="1"/>
    </xf>
    <xf numFmtId="168" fontId="31" fillId="0" borderId="22" xfId="4" applyNumberFormat="1" applyFont="1" applyFill="1" applyBorder="1" applyAlignment="1">
      <alignment horizontal="right" vertical="center"/>
    </xf>
    <xf numFmtId="164" fontId="31" fillId="2" borderId="5" xfId="4" applyNumberFormat="1" applyFont="1" applyFill="1" applyBorder="1" applyAlignment="1">
      <alignment horizontal="right" vertical="center" wrapText="1"/>
    </xf>
    <xf numFmtId="164" fontId="31" fillId="2" borderId="8" xfId="4" applyNumberFormat="1" applyFont="1" applyFill="1" applyBorder="1" applyAlignment="1">
      <alignment horizontal="right" vertical="center" wrapText="1"/>
    </xf>
    <xf numFmtId="164" fontId="32" fillId="0" borderId="23" xfId="4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28" fillId="3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justify" wrapText="1"/>
    </xf>
    <xf numFmtId="0" fontId="17" fillId="0" borderId="0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left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left" vertical="center" wrapText="1"/>
    </xf>
    <xf numFmtId="0" fontId="28" fillId="3" borderId="25" xfId="0" applyFont="1" applyFill="1" applyBorder="1" applyAlignment="1">
      <alignment horizontal="left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 wrapText="1"/>
    </xf>
    <xf numFmtId="164" fontId="17" fillId="2" borderId="8" xfId="0" applyNumberFormat="1" applyFont="1" applyFill="1" applyBorder="1" applyAlignment="1">
      <alignment horizontal="right" vertical="center" wrapText="1"/>
    </xf>
    <xf numFmtId="164" fontId="17" fillId="2" borderId="5" xfId="0" applyNumberFormat="1" applyFont="1" applyFill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 wrapText="1"/>
    </xf>
    <xf numFmtId="164" fontId="17" fillId="3" borderId="1" xfId="0" applyNumberFormat="1" applyFont="1" applyFill="1" applyBorder="1" applyAlignment="1">
      <alignment horizontal="right" vertical="center" wrapText="1"/>
    </xf>
    <xf numFmtId="164" fontId="17" fillId="3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3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right" vertical="center" wrapText="1"/>
    </xf>
    <xf numFmtId="0" fontId="36" fillId="3" borderId="0" xfId="0" applyFont="1" applyFill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164" fontId="36" fillId="0" borderId="1" xfId="0" applyNumberFormat="1" applyFont="1" applyFill="1" applyBorder="1" applyAlignment="1">
      <alignment horizontal="right"/>
    </xf>
    <xf numFmtId="0" fontId="36" fillId="3" borderId="0" xfId="0" applyFont="1" applyFill="1"/>
    <xf numFmtId="0" fontId="38" fillId="0" borderId="1" xfId="0" applyFont="1" applyFill="1" applyBorder="1" applyAlignment="1">
      <alignment horizontal="center"/>
    </xf>
    <xf numFmtId="164" fontId="38" fillId="0" borderId="1" xfId="0" applyNumberFormat="1" applyFont="1" applyFill="1" applyBorder="1" applyAlignment="1">
      <alignment horizontal="right"/>
    </xf>
    <xf numFmtId="0" fontId="38" fillId="3" borderId="0" xfId="0" applyFont="1" applyFill="1"/>
    <xf numFmtId="1" fontId="9" fillId="0" borderId="1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19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9" fillId="0" borderId="1" xfId="0" applyFont="1" applyFill="1" applyBorder="1"/>
    <xf numFmtId="0" fontId="29" fillId="2" borderId="0" xfId="0" applyFont="1" applyFill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0" fontId="32" fillId="0" borderId="23" xfId="4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left" vertical="justify" wrapText="1"/>
    </xf>
    <xf numFmtId="0" fontId="35" fillId="0" borderId="1" xfId="0" applyFont="1" applyFill="1" applyBorder="1"/>
    <xf numFmtId="164" fontId="17" fillId="0" borderId="1" xfId="0" applyNumberFormat="1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7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right" vertical="center" wrapText="1"/>
    </xf>
    <xf numFmtId="0" fontId="35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9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0" fontId="20" fillId="0" borderId="1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9" fillId="0" borderId="26" xfId="0" applyNumberFormat="1" applyFont="1" applyBorder="1" applyAlignment="1">
      <alignment horizontal="right" vertical="center"/>
    </xf>
    <xf numFmtId="164" fontId="6" fillId="0" borderId="2" xfId="0" applyNumberFormat="1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40" fillId="0" borderId="0" xfId="0" applyFont="1"/>
    <xf numFmtId="164" fontId="31" fillId="0" borderId="28" xfId="4" applyNumberFormat="1" applyFont="1" applyFill="1" applyBorder="1" applyAlignment="1">
      <alignment horizontal="right" vertical="center" wrapText="1"/>
    </xf>
    <xf numFmtId="164" fontId="31" fillId="0" borderId="29" xfId="4" applyNumberFormat="1" applyFont="1" applyFill="1" applyBorder="1" applyAlignment="1">
      <alignment horizontal="right" vertical="center" wrapText="1"/>
    </xf>
    <xf numFmtId="164" fontId="32" fillId="0" borderId="30" xfId="4" applyNumberFormat="1" applyFont="1" applyFill="1" applyBorder="1" applyAlignment="1">
      <alignment horizontal="right" vertical="center"/>
    </xf>
    <xf numFmtId="170" fontId="31" fillId="0" borderId="23" xfId="4" applyNumberFormat="1" applyFont="1" applyFill="1" applyBorder="1" applyAlignment="1">
      <alignment horizontal="right" vertical="center"/>
    </xf>
    <xf numFmtId="164" fontId="31" fillId="0" borderId="1" xfId="4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justify" wrapText="1"/>
    </xf>
    <xf numFmtId="164" fontId="19" fillId="0" borderId="1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7" fillId="2" borderId="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24" xfId="0" applyNumberFormat="1" applyFont="1" applyBorder="1" applyAlignment="1">
      <alignment vertical="center"/>
    </xf>
    <xf numFmtId="0" fontId="17" fillId="2" borderId="8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Excel Built-in Normal" xfId="4"/>
    <cellStyle name="Normal_Доходи" xfId="6"/>
    <cellStyle name="Обычный" xfId="0" builtinId="0"/>
    <cellStyle name="Обычный 2" xfId="1"/>
    <cellStyle name="Обычный 3" xfId="2"/>
    <cellStyle name="Обычный 3 2" xfId="3"/>
    <cellStyle name="Обычный_Додаток_на області" xfId="7"/>
    <cellStyle name="Обычный_ЕНЕРГО ЗАГАЛЬНИЙ ФОНД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990"/>
  <sheetViews>
    <sheetView showZeros="0" tabSelected="1" view="pageBreakPreview" zoomScale="70" zoomScaleNormal="100" zoomScaleSheetLayoutView="70" workbookViewId="0">
      <pane ySplit="11" topLeftCell="A534" activePane="bottomLeft" state="frozen"/>
      <selection pane="bottomLeft" activeCell="D986" sqref="D986"/>
    </sheetView>
  </sheetViews>
  <sheetFormatPr defaultRowHeight="15.75"/>
  <cols>
    <col min="1" max="1" width="4.7109375" style="3" customWidth="1"/>
    <col min="2" max="2" width="35.140625" style="4" customWidth="1"/>
    <col min="3" max="3" width="20.7109375" style="4" customWidth="1"/>
    <col min="4" max="5" width="15.7109375" style="4" customWidth="1"/>
    <col min="6" max="7" width="20.7109375" style="4" customWidth="1"/>
    <col min="8" max="9" width="20.7109375" style="5" customWidth="1"/>
    <col min="10" max="10" width="9.140625" style="17"/>
    <col min="11" max="11" width="14.7109375" style="17" customWidth="1"/>
    <col min="12" max="16384" width="9.140625" style="17"/>
  </cols>
  <sheetData>
    <row r="1" spans="1:16378" ht="21.75" customHeight="1">
      <c r="A1" s="500" t="s">
        <v>5</v>
      </c>
      <c r="B1" s="500"/>
      <c r="C1" s="500"/>
      <c r="D1" s="500"/>
      <c r="E1" s="500"/>
      <c r="F1" s="500"/>
      <c r="G1" s="500"/>
      <c r="H1" s="500"/>
      <c r="I1" s="500"/>
    </row>
    <row r="2" spans="1:16378" ht="69" customHeight="1">
      <c r="A2" s="501" t="s">
        <v>2</v>
      </c>
      <c r="B2" s="501"/>
      <c r="C2" s="501"/>
      <c r="D2" s="501"/>
      <c r="E2" s="501"/>
      <c r="F2" s="501"/>
      <c r="G2" s="501"/>
      <c r="H2" s="501"/>
      <c r="I2" s="501"/>
    </row>
    <row r="3" spans="1:16378" ht="22.5" customHeight="1">
      <c r="A3" s="502" t="s">
        <v>46</v>
      </c>
      <c r="B3" s="502"/>
      <c r="C3" s="502"/>
      <c r="D3" s="502"/>
      <c r="E3" s="502"/>
      <c r="F3" s="502"/>
      <c r="G3" s="502"/>
      <c r="H3" s="502"/>
      <c r="I3" s="502"/>
    </row>
    <row r="4" spans="1:16378" ht="10.5" customHeight="1">
      <c r="A4" s="232"/>
      <c r="B4" s="1"/>
      <c r="C4" s="13"/>
      <c r="D4" s="1"/>
      <c r="E4" s="1"/>
      <c r="F4" s="1"/>
      <c r="G4" s="1"/>
      <c r="H4" s="2"/>
      <c r="I4" s="2"/>
    </row>
    <row r="5" spans="1:16378" ht="97.5" customHeight="1">
      <c r="A5" s="506" t="s">
        <v>0</v>
      </c>
      <c r="B5" s="506" t="s">
        <v>1</v>
      </c>
      <c r="C5" s="507" t="s">
        <v>14</v>
      </c>
      <c r="D5" s="503" t="s">
        <v>9</v>
      </c>
      <c r="E5" s="504" t="s">
        <v>3</v>
      </c>
      <c r="F5" s="506" t="s">
        <v>6</v>
      </c>
      <c r="G5" s="506" t="s">
        <v>7</v>
      </c>
      <c r="H5" s="507" t="s">
        <v>15</v>
      </c>
      <c r="I5" s="505" t="s">
        <v>16</v>
      </c>
    </row>
    <row r="6" spans="1:16378" ht="15.75" customHeight="1">
      <c r="A6" s="506"/>
      <c r="B6" s="506"/>
      <c r="C6" s="507"/>
      <c r="D6" s="503" t="s">
        <v>4</v>
      </c>
      <c r="E6" s="503" t="s">
        <v>45</v>
      </c>
      <c r="F6" s="506"/>
      <c r="G6" s="506"/>
      <c r="H6" s="507"/>
      <c r="I6" s="505"/>
    </row>
    <row r="7" spans="1:16378" ht="15.75" customHeight="1">
      <c r="A7" s="506"/>
      <c r="B7" s="506"/>
      <c r="C7" s="507"/>
      <c r="D7" s="503"/>
      <c r="E7" s="503"/>
      <c r="F7" s="506"/>
      <c r="G7" s="506"/>
      <c r="H7" s="507"/>
      <c r="I7" s="505"/>
    </row>
    <row r="8" spans="1:16378" s="12" customFormat="1" ht="30.75" customHeight="1">
      <c r="A8" s="506"/>
      <c r="B8" s="506"/>
      <c r="C8" s="507"/>
      <c r="D8" s="503"/>
      <c r="E8" s="503"/>
      <c r="F8" s="506"/>
      <c r="G8" s="506"/>
      <c r="H8" s="507"/>
      <c r="I8" s="505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  <c r="XET8" s="17"/>
      <c r="XEU8" s="17"/>
      <c r="XEV8" s="17"/>
      <c r="XEW8" s="17"/>
      <c r="XEX8" s="17"/>
    </row>
    <row r="9" spans="1:16378" ht="95.25" hidden="1" customHeight="1">
      <c r="A9" s="506"/>
      <c r="B9" s="506"/>
      <c r="C9" s="507"/>
      <c r="D9" s="503"/>
      <c r="E9" s="503"/>
      <c r="F9" s="506"/>
      <c r="G9" s="506"/>
      <c r="H9" s="507"/>
      <c r="I9" s="505"/>
    </row>
    <row r="10" spans="1:16378" ht="109.5" hidden="1" customHeight="1">
      <c r="A10" s="506"/>
      <c r="B10" s="506"/>
      <c r="C10" s="507"/>
      <c r="D10" s="503"/>
      <c r="E10" s="503"/>
      <c r="F10" s="506"/>
      <c r="G10" s="506"/>
      <c r="H10" s="507"/>
      <c r="I10" s="505"/>
    </row>
    <row r="11" spans="1:16378" ht="11.25" customHeight="1" thickBo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</row>
    <row r="12" spans="1:16378" s="344" customFormat="1" ht="29.25" customHeight="1" thickBot="1">
      <c r="A12" s="362"/>
      <c r="B12" s="361" t="s">
        <v>486</v>
      </c>
      <c r="C12" s="363">
        <v>144</v>
      </c>
      <c r="D12" s="364">
        <f t="shared" ref="D12:I12" si="0">D15+D21+D50</f>
        <v>40983.800000000003</v>
      </c>
      <c r="E12" s="365">
        <f t="shared" si="0"/>
        <v>30737.9</v>
      </c>
      <c r="F12" s="364">
        <v>30737.9</v>
      </c>
      <c r="G12" s="365">
        <f>G15+G21+G50</f>
        <v>30737.936000000002</v>
      </c>
      <c r="H12" s="364">
        <f t="shared" si="0"/>
        <v>0</v>
      </c>
      <c r="I12" s="365">
        <f t="shared" si="0"/>
        <v>28647.13437</v>
      </c>
      <c r="K12" s="489"/>
    </row>
    <row r="13" spans="1:16378" s="346" customFormat="1" ht="19.5">
      <c r="A13" s="422"/>
      <c r="B13" s="359" t="s">
        <v>8</v>
      </c>
      <c r="C13" s="360"/>
      <c r="D13" s="366"/>
      <c r="E13" s="367"/>
      <c r="F13" s="367"/>
      <c r="G13" s="367"/>
      <c r="H13" s="367"/>
      <c r="I13" s="367"/>
      <c r="K13" s="489"/>
    </row>
    <row r="14" spans="1:16378" s="346" customFormat="1" ht="18.75">
      <c r="A14" s="347">
        <v>1</v>
      </c>
      <c r="B14" s="358" t="s">
        <v>10</v>
      </c>
      <c r="C14" s="343">
        <v>0</v>
      </c>
      <c r="D14" s="368">
        <v>0</v>
      </c>
      <c r="E14" s="369">
        <v>0</v>
      </c>
      <c r="F14" s="370">
        <v>30737.9</v>
      </c>
      <c r="G14" s="369"/>
      <c r="H14" s="369"/>
      <c r="I14" s="369"/>
      <c r="K14" s="489"/>
    </row>
    <row r="15" spans="1:16378" s="350" customFormat="1" ht="56.25">
      <c r="A15" s="353"/>
      <c r="B15" s="349" t="s">
        <v>11</v>
      </c>
      <c r="C15" s="342">
        <f t="shared" ref="C15:I15" si="1">SUM(C17:C20)</f>
        <v>36</v>
      </c>
      <c r="D15" s="371">
        <f t="shared" si="1"/>
        <v>8002.7260000000006</v>
      </c>
      <c r="E15" s="371">
        <f t="shared" si="1"/>
        <v>6110.3</v>
      </c>
      <c r="F15" s="371"/>
      <c r="G15" s="371">
        <f t="shared" si="1"/>
        <v>6110.3</v>
      </c>
      <c r="H15" s="371">
        <f t="shared" si="1"/>
        <v>0</v>
      </c>
      <c r="I15" s="371">
        <f t="shared" si="1"/>
        <v>6013.3899999999994</v>
      </c>
      <c r="K15" s="489"/>
    </row>
    <row r="16" spans="1:16378" s="346" customFormat="1" ht="19.5">
      <c r="A16" s="347"/>
      <c r="B16" s="345" t="s">
        <v>8</v>
      </c>
      <c r="C16" s="351"/>
      <c r="D16" s="369"/>
      <c r="E16" s="369"/>
      <c r="F16" s="369"/>
      <c r="G16" s="369"/>
      <c r="H16" s="369"/>
      <c r="I16" s="369"/>
      <c r="K16" s="489"/>
    </row>
    <row r="17" spans="1:11" s="346" customFormat="1" ht="18.75">
      <c r="A17" s="347">
        <v>1</v>
      </c>
      <c r="B17" s="352" t="s">
        <v>452</v>
      </c>
      <c r="C17" s="351">
        <v>19</v>
      </c>
      <c r="D17" s="369">
        <v>6476.8050000000003</v>
      </c>
      <c r="E17" s="369">
        <v>4957.5</v>
      </c>
      <c r="F17" s="369"/>
      <c r="G17" s="369">
        <v>4957.5</v>
      </c>
      <c r="H17" s="369">
        <v>0</v>
      </c>
      <c r="I17" s="369">
        <v>4955.2</v>
      </c>
      <c r="K17" s="489"/>
    </row>
    <row r="18" spans="1:11" s="346" customFormat="1" ht="18.75">
      <c r="A18" s="347">
        <v>2</v>
      </c>
      <c r="B18" s="352" t="s">
        <v>453</v>
      </c>
      <c r="C18" s="351">
        <v>6</v>
      </c>
      <c r="D18" s="369">
        <v>182.07599999999999</v>
      </c>
      <c r="E18" s="369">
        <v>134.80000000000001</v>
      </c>
      <c r="F18" s="369"/>
      <c r="G18" s="369">
        <v>134.80000000000001</v>
      </c>
      <c r="H18" s="369">
        <v>0</v>
      </c>
      <c r="I18" s="369">
        <v>110.79</v>
      </c>
      <c r="K18" s="489"/>
    </row>
    <row r="19" spans="1:11" s="346" customFormat="1" ht="18.75">
      <c r="A19" s="347">
        <v>3</v>
      </c>
      <c r="B19" s="352" t="s">
        <v>454</v>
      </c>
      <c r="C19" s="351">
        <v>6</v>
      </c>
      <c r="D19" s="369">
        <v>436.46899999999999</v>
      </c>
      <c r="E19" s="369">
        <v>337.6</v>
      </c>
      <c r="F19" s="369"/>
      <c r="G19" s="369">
        <v>337.6</v>
      </c>
      <c r="H19" s="369">
        <v>0</v>
      </c>
      <c r="I19" s="369">
        <v>337.5</v>
      </c>
      <c r="K19" s="489"/>
    </row>
    <row r="20" spans="1:11" s="346" customFormat="1" ht="18.75">
      <c r="A20" s="347">
        <v>4</v>
      </c>
      <c r="B20" s="352" t="s">
        <v>455</v>
      </c>
      <c r="C20" s="351">
        <v>5</v>
      </c>
      <c r="D20" s="369">
        <v>907.37599999999998</v>
      </c>
      <c r="E20" s="369">
        <v>680.4</v>
      </c>
      <c r="F20" s="369"/>
      <c r="G20" s="369">
        <v>680.4</v>
      </c>
      <c r="H20" s="369">
        <v>0</v>
      </c>
      <c r="I20" s="369">
        <v>609.9</v>
      </c>
      <c r="K20" s="489"/>
    </row>
    <row r="21" spans="1:11" s="350" customFormat="1" ht="18.75">
      <c r="A21" s="353"/>
      <c r="B21" s="354" t="s">
        <v>12</v>
      </c>
      <c r="C21" s="355">
        <f>SUM(C23:C49)</f>
        <v>198</v>
      </c>
      <c r="D21" s="372">
        <f t="shared" ref="D21:I21" si="2">SUM(D23:D49)</f>
        <v>30502.413000000004</v>
      </c>
      <c r="E21" s="372">
        <f t="shared" si="2"/>
        <v>22742.037000000004</v>
      </c>
      <c r="F21" s="372"/>
      <c r="G21" s="372">
        <f t="shared" si="2"/>
        <v>22742.037000000004</v>
      </c>
      <c r="H21" s="372">
        <f t="shared" si="2"/>
        <v>0</v>
      </c>
      <c r="I21" s="372">
        <f t="shared" si="2"/>
        <v>20897.711370000001</v>
      </c>
      <c r="K21" s="489"/>
    </row>
    <row r="22" spans="1:11" s="346" customFormat="1" ht="19.5">
      <c r="A22" s="347"/>
      <c r="B22" s="345" t="s">
        <v>8</v>
      </c>
      <c r="C22" s="351"/>
      <c r="D22" s="369"/>
      <c r="E22" s="369"/>
      <c r="F22" s="369"/>
      <c r="G22" s="369"/>
      <c r="H22" s="369"/>
      <c r="I22" s="369"/>
      <c r="K22" s="489"/>
    </row>
    <row r="23" spans="1:11" s="346" customFormat="1" ht="18.75">
      <c r="A23" s="347">
        <v>1</v>
      </c>
      <c r="B23" s="352" t="s">
        <v>456</v>
      </c>
      <c r="C23" s="351">
        <v>6</v>
      </c>
      <c r="D23" s="369">
        <v>1461.402</v>
      </c>
      <c r="E23" s="369">
        <v>1096.2</v>
      </c>
      <c r="F23" s="369"/>
      <c r="G23" s="369">
        <v>1096.2</v>
      </c>
      <c r="H23" s="369">
        <v>0</v>
      </c>
      <c r="I23" s="369">
        <v>1089.5999999999999</v>
      </c>
      <c r="K23" s="489"/>
    </row>
    <row r="24" spans="1:11" s="346" customFormat="1" ht="18.75">
      <c r="A24" s="347">
        <v>2</v>
      </c>
      <c r="B24" s="352" t="s">
        <v>457</v>
      </c>
      <c r="C24" s="351">
        <v>6</v>
      </c>
      <c r="D24" s="369">
        <v>1557.3589999999999</v>
      </c>
      <c r="E24" s="369">
        <v>1074.1400000000001</v>
      </c>
      <c r="F24" s="369"/>
      <c r="G24" s="369">
        <v>1074.1400000000001</v>
      </c>
      <c r="H24" s="369">
        <v>0</v>
      </c>
      <c r="I24" s="369">
        <v>1074.0999999999999</v>
      </c>
      <c r="K24" s="489"/>
    </row>
    <row r="25" spans="1:11" s="346" customFormat="1" ht="18.75">
      <c r="A25" s="347">
        <v>3</v>
      </c>
      <c r="B25" s="352" t="s">
        <v>458</v>
      </c>
      <c r="C25" s="351">
        <v>8</v>
      </c>
      <c r="D25" s="369">
        <v>1761.1690000000001</v>
      </c>
      <c r="E25" s="369">
        <v>1321.2</v>
      </c>
      <c r="F25" s="369"/>
      <c r="G25" s="369">
        <v>1321.2</v>
      </c>
      <c r="H25" s="369"/>
      <c r="I25" s="369">
        <v>1203.8599999999999</v>
      </c>
      <c r="K25" s="489"/>
    </row>
    <row r="26" spans="1:11" s="346" customFormat="1" ht="18.75">
      <c r="A26" s="347">
        <v>4</v>
      </c>
      <c r="B26" s="352" t="s">
        <v>459</v>
      </c>
      <c r="C26" s="351">
        <v>13</v>
      </c>
      <c r="D26" s="369">
        <v>1638.7090000000001</v>
      </c>
      <c r="E26" s="369">
        <v>1199.4000000000001</v>
      </c>
      <c r="F26" s="369"/>
      <c r="G26" s="369">
        <v>1199.4000000000001</v>
      </c>
      <c r="H26" s="369"/>
      <c r="I26" s="369">
        <v>1141.0999999999999</v>
      </c>
      <c r="K26" s="489"/>
    </row>
    <row r="27" spans="1:11" s="346" customFormat="1" ht="18.75">
      <c r="A27" s="347">
        <v>5</v>
      </c>
      <c r="B27" s="352" t="s">
        <v>460</v>
      </c>
      <c r="C27" s="351">
        <v>9</v>
      </c>
      <c r="D27" s="369">
        <v>1853.0260000000001</v>
      </c>
      <c r="E27" s="369">
        <v>1412.3</v>
      </c>
      <c r="F27" s="369"/>
      <c r="G27" s="369">
        <v>1412.3</v>
      </c>
      <c r="H27" s="369">
        <v>0</v>
      </c>
      <c r="I27" s="369">
        <v>1233.4000000000001</v>
      </c>
      <c r="K27" s="489"/>
    </row>
    <row r="28" spans="1:11" s="346" customFormat="1" ht="18.75">
      <c r="A28" s="347">
        <v>6</v>
      </c>
      <c r="B28" s="352" t="s">
        <v>461</v>
      </c>
      <c r="C28" s="351">
        <v>4</v>
      </c>
      <c r="D28" s="369">
        <v>466.75299999999999</v>
      </c>
      <c r="E28" s="369">
        <v>361.8</v>
      </c>
      <c r="F28" s="369"/>
      <c r="G28" s="369">
        <v>361.8</v>
      </c>
      <c r="H28" s="369"/>
      <c r="I28" s="369">
        <v>306</v>
      </c>
      <c r="K28" s="489"/>
    </row>
    <row r="29" spans="1:11" s="346" customFormat="1" ht="18.75">
      <c r="A29" s="347">
        <v>7</v>
      </c>
      <c r="B29" s="352" t="s">
        <v>462</v>
      </c>
      <c r="C29" s="351">
        <v>8</v>
      </c>
      <c r="D29" s="369">
        <v>1602.027</v>
      </c>
      <c r="E29" s="369">
        <v>1188.5</v>
      </c>
      <c r="F29" s="369"/>
      <c r="G29" s="369">
        <v>1188.5</v>
      </c>
      <c r="H29" s="369">
        <v>0</v>
      </c>
      <c r="I29" s="369">
        <v>840.02</v>
      </c>
      <c r="K29" s="489"/>
    </row>
    <row r="30" spans="1:11" s="346" customFormat="1" ht="18.75">
      <c r="A30" s="347">
        <v>8</v>
      </c>
      <c r="B30" s="352" t="s">
        <v>463</v>
      </c>
      <c r="C30" s="351">
        <v>7</v>
      </c>
      <c r="D30" s="369">
        <v>1215.797</v>
      </c>
      <c r="E30" s="369">
        <v>871.79399999999998</v>
      </c>
      <c r="F30" s="369"/>
      <c r="G30" s="369">
        <v>871.79399999999998</v>
      </c>
      <c r="H30" s="369">
        <v>0</v>
      </c>
      <c r="I30" s="369">
        <v>732</v>
      </c>
      <c r="K30" s="489"/>
    </row>
    <row r="31" spans="1:11" s="346" customFormat="1" ht="18.75">
      <c r="A31" s="347">
        <v>9</v>
      </c>
      <c r="B31" s="352" t="s">
        <v>464</v>
      </c>
      <c r="C31" s="351">
        <v>13</v>
      </c>
      <c r="D31" s="369">
        <v>1144.182</v>
      </c>
      <c r="E31" s="369">
        <v>847.7</v>
      </c>
      <c r="F31" s="369"/>
      <c r="G31" s="369">
        <v>847.7</v>
      </c>
      <c r="H31" s="369">
        <v>0</v>
      </c>
      <c r="I31" s="369">
        <v>847.28</v>
      </c>
      <c r="K31" s="489"/>
    </row>
    <row r="32" spans="1:11" s="346" customFormat="1" ht="18.75">
      <c r="A32" s="347">
        <v>10</v>
      </c>
      <c r="B32" s="352" t="s">
        <v>465</v>
      </c>
      <c r="C32" s="351">
        <v>6</v>
      </c>
      <c r="D32" s="369">
        <v>953.173</v>
      </c>
      <c r="E32" s="369">
        <v>712.14</v>
      </c>
      <c r="F32" s="369"/>
      <c r="G32" s="369">
        <v>712.14</v>
      </c>
      <c r="H32" s="369"/>
      <c r="I32" s="369">
        <v>644.20000000000005</v>
      </c>
      <c r="K32" s="489"/>
    </row>
    <row r="33" spans="1:11" s="346" customFormat="1" ht="18.75">
      <c r="A33" s="347">
        <v>11</v>
      </c>
      <c r="B33" s="352" t="s">
        <v>466</v>
      </c>
      <c r="C33" s="351">
        <v>8</v>
      </c>
      <c r="D33" s="369">
        <v>951.44299999999998</v>
      </c>
      <c r="E33" s="369">
        <v>708.7</v>
      </c>
      <c r="F33" s="369"/>
      <c r="G33" s="369">
        <v>708.7</v>
      </c>
      <c r="H33" s="369"/>
      <c r="I33" s="369">
        <v>659.4</v>
      </c>
      <c r="K33" s="489"/>
    </row>
    <row r="34" spans="1:11" s="356" customFormat="1" ht="18.75">
      <c r="A34" s="347">
        <v>12</v>
      </c>
      <c r="B34" s="352" t="s">
        <v>467</v>
      </c>
      <c r="C34" s="351">
        <v>3</v>
      </c>
      <c r="D34" s="369">
        <v>1236.461</v>
      </c>
      <c r="E34" s="369">
        <v>922</v>
      </c>
      <c r="F34" s="369"/>
      <c r="G34" s="369">
        <v>922</v>
      </c>
      <c r="H34" s="369">
        <v>0</v>
      </c>
      <c r="I34" s="369">
        <v>768.6</v>
      </c>
      <c r="K34" s="489"/>
    </row>
    <row r="35" spans="1:11" s="346" customFormat="1" ht="18.75">
      <c r="A35" s="347">
        <v>13</v>
      </c>
      <c r="B35" s="352" t="s">
        <v>468</v>
      </c>
      <c r="C35" s="351">
        <v>6</v>
      </c>
      <c r="D35" s="369">
        <v>596.61199999999997</v>
      </c>
      <c r="E35" s="369">
        <v>492.21199999999999</v>
      </c>
      <c r="F35" s="369"/>
      <c r="G35" s="369">
        <v>492.21199999999999</v>
      </c>
      <c r="H35" s="369"/>
      <c r="I35" s="369">
        <v>486.6</v>
      </c>
      <c r="K35" s="489"/>
    </row>
    <row r="36" spans="1:11" s="346" customFormat="1" ht="18.75">
      <c r="A36" s="347">
        <v>14</v>
      </c>
      <c r="B36" s="352" t="s">
        <v>469</v>
      </c>
      <c r="C36" s="351">
        <v>9</v>
      </c>
      <c r="D36" s="369">
        <v>1099.7850000000001</v>
      </c>
      <c r="E36" s="369">
        <v>816.7</v>
      </c>
      <c r="F36" s="369"/>
      <c r="G36" s="369">
        <v>816.7</v>
      </c>
      <c r="H36" s="369"/>
      <c r="I36" s="369">
        <v>807.96</v>
      </c>
      <c r="K36" s="489"/>
    </row>
    <row r="37" spans="1:11" s="346" customFormat="1" ht="18.75">
      <c r="A37" s="347">
        <v>15</v>
      </c>
      <c r="B37" s="352" t="s">
        <v>470</v>
      </c>
      <c r="C37" s="351">
        <v>6</v>
      </c>
      <c r="D37" s="369">
        <v>697.93899999999996</v>
      </c>
      <c r="E37" s="369">
        <v>523.79999999999995</v>
      </c>
      <c r="F37" s="369"/>
      <c r="G37" s="369">
        <v>523.79999999999995</v>
      </c>
      <c r="H37" s="369"/>
      <c r="I37" s="369">
        <v>523.79999999999995</v>
      </c>
      <c r="K37" s="489"/>
    </row>
    <row r="38" spans="1:11" s="346" customFormat="1" ht="18.75">
      <c r="A38" s="347">
        <v>16</v>
      </c>
      <c r="B38" s="352" t="s">
        <v>471</v>
      </c>
      <c r="C38" s="351">
        <v>3</v>
      </c>
      <c r="D38" s="369">
        <v>386.45400000000001</v>
      </c>
      <c r="E38" s="369">
        <v>289.8</v>
      </c>
      <c r="F38" s="369"/>
      <c r="G38" s="369">
        <v>289.8</v>
      </c>
      <c r="H38" s="369">
        <v>0</v>
      </c>
      <c r="I38" s="369">
        <v>256.98700000000002</v>
      </c>
      <c r="K38" s="489"/>
    </row>
    <row r="39" spans="1:11" s="346" customFormat="1" ht="18.75">
      <c r="A39" s="347">
        <v>17</v>
      </c>
      <c r="B39" s="352" t="s">
        <v>472</v>
      </c>
      <c r="C39" s="351">
        <v>4</v>
      </c>
      <c r="D39" s="369">
        <v>1187.96</v>
      </c>
      <c r="E39" s="369">
        <v>856</v>
      </c>
      <c r="F39" s="369"/>
      <c r="G39" s="369">
        <v>856</v>
      </c>
      <c r="H39" s="369">
        <v>0</v>
      </c>
      <c r="I39" s="369">
        <v>659.23</v>
      </c>
      <c r="K39" s="489"/>
    </row>
    <row r="40" spans="1:11" s="346" customFormat="1" ht="18.75">
      <c r="A40" s="347">
        <v>18</v>
      </c>
      <c r="B40" s="352" t="s">
        <v>473</v>
      </c>
      <c r="C40" s="351">
        <v>9</v>
      </c>
      <c r="D40" s="369">
        <v>921.29600000000005</v>
      </c>
      <c r="E40" s="369">
        <v>641.20000000000005</v>
      </c>
      <c r="F40" s="369"/>
      <c r="G40" s="369">
        <v>641.20000000000005</v>
      </c>
      <c r="H40" s="369"/>
      <c r="I40" s="369">
        <v>639.70000000000005</v>
      </c>
      <c r="K40" s="489"/>
    </row>
    <row r="41" spans="1:11" s="346" customFormat="1" ht="18.75">
      <c r="A41" s="347">
        <v>19</v>
      </c>
      <c r="B41" s="352" t="s">
        <v>474</v>
      </c>
      <c r="C41" s="351">
        <v>10</v>
      </c>
      <c r="D41" s="369">
        <v>469.86</v>
      </c>
      <c r="E41" s="369">
        <v>387.7</v>
      </c>
      <c r="F41" s="369"/>
      <c r="G41" s="369">
        <v>387.7</v>
      </c>
      <c r="H41" s="369"/>
      <c r="I41" s="369">
        <v>319.8</v>
      </c>
      <c r="K41" s="489"/>
    </row>
    <row r="42" spans="1:11" s="346" customFormat="1" ht="18.75">
      <c r="A42" s="347">
        <v>20</v>
      </c>
      <c r="B42" s="352" t="s">
        <v>489</v>
      </c>
      <c r="C42" s="351">
        <v>10</v>
      </c>
      <c r="D42" s="369">
        <v>941.38099999999997</v>
      </c>
      <c r="E42" s="369">
        <v>705.6</v>
      </c>
      <c r="F42" s="369"/>
      <c r="G42" s="369">
        <v>705.6</v>
      </c>
      <c r="H42" s="369"/>
      <c r="I42" s="369">
        <v>703.6</v>
      </c>
      <c r="K42" s="489"/>
    </row>
    <row r="43" spans="1:11" s="346" customFormat="1" ht="18.75">
      <c r="A43" s="347">
        <v>21</v>
      </c>
      <c r="B43" s="352" t="s">
        <v>475</v>
      </c>
      <c r="C43" s="351">
        <v>8</v>
      </c>
      <c r="D43" s="369">
        <v>1457.327</v>
      </c>
      <c r="E43" s="369">
        <v>1092.5999999999999</v>
      </c>
      <c r="F43" s="369"/>
      <c r="G43" s="369">
        <v>1092.5999999999999</v>
      </c>
      <c r="H43" s="369">
        <v>0</v>
      </c>
      <c r="I43" s="369">
        <v>1082.027</v>
      </c>
      <c r="K43" s="489"/>
    </row>
    <row r="44" spans="1:11" s="346" customFormat="1" ht="18.75">
      <c r="A44" s="347">
        <v>22</v>
      </c>
      <c r="B44" s="352" t="s">
        <v>476</v>
      </c>
      <c r="C44" s="351">
        <v>7</v>
      </c>
      <c r="D44" s="369">
        <v>1379.799</v>
      </c>
      <c r="E44" s="369">
        <v>1035</v>
      </c>
      <c r="F44" s="369"/>
      <c r="G44" s="369">
        <v>1035</v>
      </c>
      <c r="H44" s="369"/>
      <c r="I44" s="369">
        <v>931.4</v>
      </c>
      <c r="K44" s="489"/>
    </row>
    <row r="45" spans="1:11" s="346" customFormat="1" ht="18.75">
      <c r="A45" s="347">
        <v>23</v>
      </c>
      <c r="B45" s="352" t="s">
        <v>477</v>
      </c>
      <c r="C45" s="351">
        <v>8</v>
      </c>
      <c r="D45" s="369">
        <v>1666.7170000000001</v>
      </c>
      <c r="E45" s="369">
        <v>1252.4000000000001</v>
      </c>
      <c r="F45" s="369"/>
      <c r="G45" s="369">
        <v>1252.4000000000001</v>
      </c>
      <c r="H45" s="369">
        <v>0</v>
      </c>
      <c r="I45" s="369">
        <v>1085.3</v>
      </c>
      <c r="K45" s="489"/>
    </row>
    <row r="46" spans="1:11" s="346" customFormat="1" ht="18.75">
      <c r="A46" s="347">
        <v>24</v>
      </c>
      <c r="B46" s="352" t="s">
        <v>478</v>
      </c>
      <c r="C46" s="351">
        <v>2</v>
      </c>
      <c r="D46" s="369">
        <v>710.23699999999997</v>
      </c>
      <c r="E46" s="369">
        <v>532.79999999999995</v>
      </c>
      <c r="F46" s="369"/>
      <c r="G46" s="369">
        <v>532.79999999999995</v>
      </c>
      <c r="H46" s="369">
        <v>0</v>
      </c>
      <c r="I46" s="369">
        <v>527.70000000000005</v>
      </c>
      <c r="K46" s="489"/>
    </row>
    <row r="47" spans="1:11" s="346" customFormat="1" ht="18.75">
      <c r="A47" s="347">
        <v>25</v>
      </c>
      <c r="B47" s="352" t="s">
        <v>479</v>
      </c>
      <c r="C47" s="351">
        <v>4</v>
      </c>
      <c r="D47" s="369">
        <v>637.25099999999998</v>
      </c>
      <c r="E47" s="369">
        <v>473.45100000000002</v>
      </c>
      <c r="F47" s="369"/>
      <c r="G47" s="369">
        <v>473.45100000000002</v>
      </c>
      <c r="H47" s="369"/>
      <c r="I47" s="369">
        <v>467.95600000000002</v>
      </c>
      <c r="K47" s="489"/>
    </row>
    <row r="48" spans="1:11" s="346" customFormat="1" ht="18.75">
      <c r="A48" s="347">
        <v>26</v>
      </c>
      <c r="B48" s="352" t="s">
        <v>480</v>
      </c>
      <c r="C48" s="351">
        <v>9</v>
      </c>
      <c r="D48" s="369">
        <v>1508.893</v>
      </c>
      <c r="E48" s="369">
        <v>1127.2</v>
      </c>
      <c r="F48" s="369"/>
      <c r="G48" s="369">
        <v>1127.2</v>
      </c>
      <c r="H48" s="369"/>
      <c r="I48" s="369">
        <v>1066.4000000000001</v>
      </c>
      <c r="K48" s="489"/>
    </row>
    <row r="49" spans="1:11" s="346" customFormat="1" ht="18.75">
      <c r="A49" s="347">
        <v>27</v>
      </c>
      <c r="B49" s="352" t="s">
        <v>481</v>
      </c>
      <c r="C49" s="351">
        <v>12</v>
      </c>
      <c r="D49" s="369">
        <v>999.40099999999995</v>
      </c>
      <c r="E49" s="369">
        <v>799.7</v>
      </c>
      <c r="F49" s="369"/>
      <c r="G49" s="369">
        <v>799.7</v>
      </c>
      <c r="H49" s="369">
        <v>0</v>
      </c>
      <c r="I49" s="369">
        <v>799.69137000000001</v>
      </c>
      <c r="K49" s="489"/>
    </row>
    <row r="50" spans="1:11" s="350" customFormat="1" ht="18.75">
      <c r="A50" s="353"/>
      <c r="B50" s="354" t="s">
        <v>13</v>
      </c>
      <c r="C50" s="355">
        <f>SUM(C52:C62)</f>
        <v>23</v>
      </c>
      <c r="D50" s="372">
        <f>SUM(D52:D62)</f>
        <v>2478.6610000000001</v>
      </c>
      <c r="E50" s="372">
        <f>SUM(E52:E62)</f>
        <v>1885.5629999999999</v>
      </c>
      <c r="F50" s="372"/>
      <c r="G50" s="372">
        <f>SUM(G52:G62)</f>
        <v>1885.5989999999999</v>
      </c>
      <c r="H50" s="372"/>
      <c r="I50" s="372">
        <f>SUM(I52:I62)</f>
        <v>1736.0329999999999</v>
      </c>
      <c r="K50" s="489"/>
    </row>
    <row r="51" spans="1:11" s="346" customFormat="1" ht="19.5">
      <c r="A51" s="347"/>
      <c r="B51" s="345" t="s">
        <v>8</v>
      </c>
      <c r="C51" s="351"/>
      <c r="D51" s="369"/>
      <c r="E51" s="369"/>
      <c r="F51" s="369"/>
      <c r="G51" s="369"/>
      <c r="H51" s="369"/>
      <c r="I51" s="369"/>
      <c r="K51" s="489"/>
    </row>
    <row r="52" spans="1:11" s="346" customFormat="1" ht="18.75">
      <c r="A52" s="347">
        <v>1</v>
      </c>
      <c r="B52" s="352" t="s">
        <v>762</v>
      </c>
      <c r="C52" s="351">
        <v>5</v>
      </c>
      <c r="D52" s="369">
        <v>589.21900000000005</v>
      </c>
      <c r="E52" s="369">
        <v>441.9</v>
      </c>
      <c r="F52" s="369"/>
      <c r="G52" s="369">
        <v>441.9</v>
      </c>
      <c r="H52" s="369"/>
      <c r="I52" s="369">
        <v>441.9</v>
      </c>
      <c r="K52" s="489"/>
    </row>
    <row r="53" spans="1:11" s="346" customFormat="1" ht="18.75">
      <c r="A53" s="347">
        <v>2</v>
      </c>
      <c r="B53" s="352" t="s">
        <v>487</v>
      </c>
      <c r="C53" s="351">
        <v>2</v>
      </c>
      <c r="D53" s="369">
        <v>79.655000000000001</v>
      </c>
      <c r="E53" s="369">
        <v>59.4</v>
      </c>
      <c r="F53" s="369"/>
      <c r="G53" s="369">
        <v>59.4</v>
      </c>
      <c r="H53" s="369"/>
      <c r="I53" s="369">
        <v>54.203000000000003</v>
      </c>
      <c r="K53" s="489"/>
    </row>
    <row r="54" spans="1:11" s="346" customFormat="1" ht="18.75">
      <c r="A54" s="347">
        <v>3</v>
      </c>
      <c r="B54" s="352" t="s">
        <v>488</v>
      </c>
      <c r="C54" s="351">
        <v>5</v>
      </c>
      <c r="D54" s="369">
        <v>558.24900000000002</v>
      </c>
      <c r="E54" s="369">
        <v>508.24900000000002</v>
      </c>
      <c r="F54" s="369"/>
      <c r="G54" s="369">
        <v>508.24900000000002</v>
      </c>
      <c r="H54" s="369"/>
      <c r="I54" s="369">
        <v>508.2</v>
      </c>
      <c r="K54" s="489"/>
    </row>
    <row r="55" spans="1:11" s="346" customFormat="1" ht="18.75">
      <c r="A55" s="347">
        <v>4</v>
      </c>
      <c r="B55" s="352" t="s">
        <v>482</v>
      </c>
      <c r="C55" s="351">
        <v>0</v>
      </c>
      <c r="D55" s="369">
        <v>229.559</v>
      </c>
      <c r="E55" s="369">
        <v>115</v>
      </c>
      <c r="F55" s="369"/>
      <c r="G55" s="369">
        <v>115</v>
      </c>
      <c r="H55" s="369"/>
      <c r="I55" s="369">
        <v>0</v>
      </c>
      <c r="K55" s="489"/>
    </row>
    <row r="56" spans="1:11" s="346" customFormat="1" ht="18.75">
      <c r="A56" s="347">
        <v>5</v>
      </c>
      <c r="B56" s="352" t="s">
        <v>761</v>
      </c>
      <c r="C56" s="351">
        <v>1</v>
      </c>
      <c r="D56" s="369">
        <v>77.491</v>
      </c>
      <c r="E56" s="369">
        <v>51.66</v>
      </c>
      <c r="F56" s="369"/>
      <c r="G56" s="369">
        <v>51.66</v>
      </c>
      <c r="H56" s="369"/>
      <c r="I56" s="369">
        <v>42.4</v>
      </c>
      <c r="K56" s="489"/>
    </row>
    <row r="57" spans="1:11" s="346" customFormat="1" ht="18.75">
      <c r="A57" s="347">
        <v>6</v>
      </c>
      <c r="B57" s="352" t="s">
        <v>483</v>
      </c>
      <c r="C57" s="351">
        <v>3</v>
      </c>
      <c r="D57" s="369">
        <v>53.874000000000002</v>
      </c>
      <c r="E57" s="369">
        <v>33.5</v>
      </c>
      <c r="F57" s="369"/>
      <c r="G57" s="369">
        <v>33.5</v>
      </c>
      <c r="H57" s="369"/>
      <c r="I57" s="369">
        <v>32.9</v>
      </c>
      <c r="K57" s="489"/>
    </row>
    <row r="58" spans="1:11" s="346" customFormat="1" ht="18.75">
      <c r="A58" s="347">
        <v>7</v>
      </c>
      <c r="B58" s="352" t="s">
        <v>485</v>
      </c>
      <c r="C58" s="351">
        <v>5</v>
      </c>
      <c r="D58" s="369">
        <v>594.09400000000005</v>
      </c>
      <c r="E58" s="369">
        <v>478.19400000000002</v>
      </c>
      <c r="F58" s="369"/>
      <c r="G58" s="369">
        <v>478.19</v>
      </c>
      <c r="H58" s="369"/>
      <c r="I58" s="369">
        <v>478.19</v>
      </c>
      <c r="K58" s="489"/>
    </row>
    <row r="59" spans="1:11" s="346" customFormat="1" ht="18.75">
      <c r="A59" s="347">
        <v>8</v>
      </c>
      <c r="B59" s="352" t="s">
        <v>484</v>
      </c>
      <c r="C59" s="351">
        <v>0</v>
      </c>
      <c r="D59" s="369">
        <v>208.85900000000001</v>
      </c>
      <c r="E59" s="369">
        <v>168.6</v>
      </c>
      <c r="F59" s="369"/>
      <c r="G59" s="369">
        <v>168.6</v>
      </c>
      <c r="H59" s="369"/>
      <c r="I59" s="369">
        <v>164.14</v>
      </c>
      <c r="K59" s="489"/>
    </row>
    <row r="60" spans="1:11" s="356" customFormat="1" ht="18.75">
      <c r="A60" s="347">
        <v>9</v>
      </c>
      <c r="B60" s="352" t="s">
        <v>760</v>
      </c>
      <c r="C60" s="351">
        <v>1</v>
      </c>
      <c r="D60" s="369">
        <v>13.534000000000001</v>
      </c>
      <c r="E60" s="369">
        <v>7.6</v>
      </c>
      <c r="F60" s="369"/>
      <c r="G60" s="369">
        <v>7.6</v>
      </c>
      <c r="H60" s="369">
        <v>0</v>
      </c>
      <c r="I60" s="369">
        <v>6.3</v>
      </c>
      <c r="K60" s="489"/>
    </row>
    <row r="61" spans="1:11" s="356" customFormat="1" ht="18.75">
      <c r="A61" s="347">
        <v>10</v>
      </c>
      <c r="B61" s="348" t="s">
        <v>759</v>
      </c>
      <c r="C61" s="351">
        <v>0</v>
      </c>
      <c r="D61" s="369">
        <v>54.691000000000003</v>
      </c>
      <c r="E61" s="369">
        <v>13.7</v>
      </c>
      <c r="F61" s="369"/>
      <c r="G61" s="369">
        <v>13.7</v>
      </c>
      <c r="H61" s="369"/>
      <c r="I61" s="369">
        <v>0</v>
      </c>
      <c r="K61" s="489"/>
    </row>
    <row r="62" spans="1:11" s="346" customFormat="1" ht="19.5" thickBot="1">
      <c r="A62" s="347">
        <v>11</v>
      </c>
      <c r="B62" s="357" t="s">
        <v>758</v>
      </c>
      <c r="C62" s="351">
        <v>1</v>
      </c>
      <c r="D62" s="369">
        <v>19.436</v>
      </c>
      <c r="E62" s="369">
        <v>7.76</v>
      </c>
      <c r="F62" s="369"/>
      <c r="G62" s="369">
        <v>7.8</v>
      </c>
      <c r="H62" s="369"/>
      <c r="I62" s="369">
        <v>7.8</v>
      </c>
      <c r="K62" s="489"/>
    </row>
    <row r="63" spans="1:11" s="181" customFormat="1" ht="29.25" customHeight="1" thickBot="1">
      <c r="A63" s="52"/>
      <c r="B63" s="39" t="s">
        <v>263</v>
      </c>
      <c r="C63" s="198">
        <v>72</v>
      </c>
      <c r="D63" s="54">
        <f t="shared" ref="D63:E63" si="3">D66+D72+D88</f>
        <v>26825.599999999995</v>
      </c>
      <c r="E63" s="54">
        <f t="shared" si="3"/>
        <v>20119.099999999999</v>
      </c>
      <c r="F63" s="54">
        <v>20119.099999999999</v>
      </c>
      <c r="G63" s="54">
        <f>G66+G72+G88</f>
        <v>20119.099999999999</v>
      </c>
      <c r="H63" s="54">
        <f>SUM(H90:H92)</f>
        <v>489.93022999999999</v>
      </c>
      <c r="I63" s="54">
        <f>I66+I72+I88</f>
        <v>15928.7628</v>
      </c>
      <c r="K63" s="489"/>
    </row>
    <row r="64" spans="1:11" s="185" customFormat="1" ht="19.5">
      <c r="A64" s="248"/>
      <c r="B64" s="197" t="s">
        <v>8</v>
      </c>
      <c r="C64" s="199"/>
      <c r="D64" s="468"/>
      <c r="E64" s="469"/>
      <c r="F64" s="469"/>
      <c r="G64" s="469"/>
      <c r="H64" s="469"/>
      <c r="I64" s="469"/>
      <c r="K64" s="489"/>
    </row>
    <row r="65" spans="1:11" s="185" customFormat="1" ht="18.75">
      <c r="A65" s="186">
        <v>1</v>
      </c>
      <c r="B65" s="187" t="s">
        <v>10</v>
      </c>
      <c r="C65" s="183"/>
      <c r="D65" s="195"/>
      <c r="E65" s="195"/>
      <c r="F65" s="195">
        <v>20119.099999999999</v>
      </c>
      <c r="G65" s="470"/>
      <c r="H65" s="470"/>
      <c r="I65" s="470"/>
      <c r="K65" s="489"/>
    </row>
    <row r="66" spans="1:11" s="185" customFormat="1" ht="56.25">
      <c r="A66" s="233"/>
      <c r="B66" s="188" t="s">
        <v>11</v>
      </c>
      <c r="C66" s="189">
        <f t="shared" ref="C66:E66" si="4">SUM(C68:C71)</f>
        <v>23</v>
      </c>
      <c r="D66" s="471">
        <f t="shared" si="4"/>
        <v>12430.3</v>
      </c>
      <c r="E66" s="471">
        <f t="shared" si="4"/>
        <v>9395.7999999999993</v>
      </c>
      <c r="F66" s="470"/>
      <c r="G66" s="471">
        <f>SUM(G68:G71)</f>
        <v>9395.7999999999993</v>
      </c>
      <c r="H66" s="471">
        <v>0</v>
      </c>
      <c r="I66" s="471">
        <f>SUM(I68:I71)</f>
        <v>7820.0468600000004</v>
      </c>
      <c r="K66" s="489"/>
    </row>
    <row r="67" spans="1:11" s="185" customFormat="1" ht="19.5">
      <c r="A67" s="186"/>
      <c r="B67" s="182" t="s">
        <v>8</v>
      </c>
      <c r="C67" s="184"/>
      <c r="D67" s="470"/>
      <c r="E67" s="470"/>
      <c r="F67" s="470"/>
      <c r="G67" s="470"/>
      <c r="H67" s="470"/>
      <c r="I67" s="470"/>
      <c r="K67" s="489"/>
    </row>
    <row r="68" spans="1:11" s="185" customFormat="1" ht="17.25" customHeight="1">
      <c r="A68" s="186">
        <v>1</v>
      </c>
      <c r="B68" s="190" t="s">
        <v>264</v>
      </c>
      <c r="C68" s="191">
        <v>5</v>
      </c>
      <c r="D68" s="196">
        <v>4887.3999999999996</v>
      </c>
      <c r="E68" s="196">
        <v>4037.4</v>
      </c>
      <c r="F68" s="470"/>
      <c r="G68" s="196">
        <v>4037.4</v>
      </c>
      <c r="H68" s="470"/>
      <c r="I68" s="196">
        <v>3339.8760600000001</v>
      </c>
      <c r="K68" s="489"/>
    </row>
    <row r="69" spans="1:11" s="185" customFormat="1" ht="18.75">
      <c r="A69" s="186">
        <v>2</v>
      </c>
      <c r="B69" s="190" t="s">
        <v>265</v>
      </c>
      <c r="C69" s="191">
        <v>5</v>
      </c>
      <c r="D69" s="196">
        <v>2650.8</v>
      </c>
      <c r="E69" s="196">
        <v>1810</v>
      </c>
      <c r="F69" s="470"/>
      <c r="G69" s="196">
        <v>1810</v>
      </c>
      <c r="H69" s="470"/>
      <c r="I69" s="196">
        <v>1443.1205199999999</v>
      </c>
      <c r="K69" s="489"/>
    </row>
    <row r="70" spans="1:11" s="185" customFormat="1" ht="18.75">
      <c r="A70" s="186">
        <v>3</v>
      </c>
      <c r="B70" s="190" t="s">
        <v>266</v>
      </c>
      <c r="C70" s="191">
        <v>8</v>
      </c>
      <c r="D70" s="196">
        <v>3182.6</v>
      </c>
      <c r="E70" s="196">
        <v>2311.5</v>
      </c>
      <c r="F70" s="470"/>
      <c r="G70" s="196">
        <v>2311.5</v>
      </c>
      <c r="H70" s="470"/>
      <c r="I70" s="196">
        <v>1951.0188600000001</v>
      </c>
      <c r="K70" s="489"/>
    </row>
    <row r="71" spans="1:11" s="185" customFormat="1" ht="18.75">
      <c r="A71" s="186">
        <v>4</v>
      </c>
      <c r="B71" s="190" t="s">
        <v>267</v>
      </c>
      <c r="C71" s="191">
        <v>5</v>
      </c>
      <c r="D71" s="196">
        <v>1709.5</v>
      </c>
      <c r="E71" s="196">
        <v>1236.9000000000001</v>
      </c>
      <c r="F71" s="470"/>
      <c r="G71" s="196">
        <v>1236.9000000000001</v>
      </c>
      <c r="H71" s="470"/>
      <c r="I71" s="196">
        <v>1086.03142</v>
      </c>
      <c r="K71" s="489"/>
    </row>
    <row r="72" spans="1:11" s="185" customFormat="1" ht="18.75">
      <c r="A72" s="186"/>
      <c r="B72" s="192" t="s">
        <v>12</v>
      </c>
      <c r="C72" s="193">
        <f t="shared" ref="C72:E72" si="5">SUM(C74:C87)</f>
        <v>41</v>
      </c>
      <c r="D72" s="471">
        <f t="shared" si="5"/>
        <v>13570.739999999996</v>
      </c>
      <c r="E72" s="471">
        <f t="shared" si="5"/>
        <v>10330.099999999999</v>
      </c>
      <c r="F72" s="470"/>
      <c r="G72" s="471">
        <f>SUM(G74:G87)</f>
        <v>10330.099999999999</v>
      </c>
      <c r="H72" s="470">
        <v>0</v>
      </c>
      <c r="I72" s="471">
        <f>SUM(I74:I87)</f>
        <v>7725.2499299999999</v>
      </c>
      <c r="K72" s="489"/>
    </row>
    <row r="73" spans="1:11" s="185" customFormat="1" ht="19.5">
      <c r="A73" s="186"/>
      <c r="B73" s="182" t="s">
        <v>8</v>
      </c>
      <c r="C73" s="184"/>
      <c r="D73" s="196"/>
      <c r="E73" s="470"/>
      <c r="F73" s="470"/>
      <c r="G73" s="470"/>
      <c r="H73" s="470"/>
      <c r="I73" s="471"/>
      <c r="K73" s="489"/>
    </row>
    <row r="74" spans="1:11" s="185" customFormat="1" ht="18.75">
      <c r="A74" s="186">
        <v>1</v>
      </c>
      <c r="B74" s="190" t="s">
        <v>268</v>
      </c>
      <c r="C74" s="191">
        <v>2</v>
      </c>
      <c r="D74" s="196">
        <v>1614.3</v>
      </c>
      <c r="E74" s="196">
        <v>1086.7</v>
      </c>
      <c r="F74" s="470"/>
      <c r="G74" s="196">
        <v>1086.7</v>
      </c>
      <c r="H74" s="470"/>
      <c r="I74" s="196">
        <v>812.61332999999991</v>
      </c>
      <c r="K74" s="489"/>
    </row>
    <row r="75" spans="1:11" s="185" customFormat="1" ht="18.75">
      <c r="A75" s="186">
        <v>2</v>
      </c>
      <c r="B75" s="190" t="s">
        <v>269</v>
      </c>
      <c r="C75" s="191">
        <v>3</v>
      </c>
      <c r="D75" s="196">
        <v>804.8</v>
      </c>
      <c r="E75" s="196">
        <v>603.9</v>
      </c>
      <c r="F75" s="470"/>
      <c r="G75" s="196">
        <v>603.9</v>
      </c>
      <c r="H75" s="470"/>
      <c r="I75" s="196">
        <v>538.21704</v>
      </c>
      <c r="K75" s="489"/>
    </row>
    <row r="76" spans="1:11" s="185" customFormat="1" ht="18.75">
      <c r="A76" s="186">
        <v>3</v>
      </c>
      <c r="B76" s="190" t="s">
        <v>270</v>
      </c>
      <c r="C76" s="194">
        <v>5</v>
      </c>
      <c r="D76" s="196">
        <v>1309.5</v>
      </c>
      <c r="E76" s="196">
        <v>942.9</v>
      </c>
      <c r="F76" s="470"/>
      <c r="G76" s="196">
        <v>942.9</v>
      </c>
      <c r="H76" s="470"/>
      <c r="I76" s="196">
        <v>639.62959000000001</v>
      </c>
      <c r="K76" s="489"/>
    </row>
    <row r="77" spans="1:11" s="185" customFormat="1" ht="18.75">
      <c r="A77" s="186">
        <v>4</v>
      </c>
      <c r="B77" s="190" t="s">
        <v>271</v>
      </c>
      <c r="C77" s="191">
        <v>4</v>
      </c>
      <c r="D77" s="196">
        <v>1341.3</v>
      </c>
      <c r="E77" s="196">
        <v>976.2</v>
      </c>
      <c r="F77" s="470"/>
      <c r="G77" s="196">
        <v>976.2</v>
      </c>
      <c r="H77" s="470"/>
      <c r="I77" s="196">
        <v>861.91481999999996</v>
      </c>
      <c r="K77" s="489"/>
    </row>
    <row r="78" spans="1:11" s="185" customFormat="1" ht="18.75">
      <c r="A78" s="186">
        <v>5</v>
      </c>
      <c r="B78" s="190" t="s">
        <v>272</v>
      </c>
      <c r="C78" s="191">
        <v>1</v>
      </c>
      <c r="D78" s="196">
        <v>536.5</v>
      </c>
      <c r="E78" s="196">
        <v>402.3</v>
      </c>
      <c r="F78" s="470"/>
      <c r="G78" s="196">
        <v>402.3</v>
      </c>
      <c r="H78" s="470"/>
      <c r="I78" s="196">
        <v>398.4024</v>
      </c>
      <c r="K78" s="489"/>
    </row>
    <row r="79" spans="1:11" s="185" customFormat="1" ht="18.75">
      <c r="A79" s="186">
        <v>6</v>
      </c>
      <c r="B79" s="190" t="s">
        <v>273</v>
      </c>
      <c r="C79" s="191">
        <v>3</v>
      </c>
      <c r="D79" s="196">
        <v>1609.5</v>
      </c>
      <c r="E79" s="196">
        <v>1206.9000000000001</v>
      </c>
      <c r="F79" s="470"/>
      <c r="G79" s="196">
        <v>1206.9000000000001</v>
      </c>
      <c r="H79" s="470"/>
      <c r="I79" s="196">
        <v>900.15399000000002</v>
      </c>
      <c r="K79" s="489"/>
    </row>
    <row r="80" spans="1:11" s="185" customFormat="1" ht="18.75">
      <c r="A80" s="186">
        <v>7</v>
      </c>
      <c r="B80" s="190" t="s">
        <v>274</v>
      </c>
      <c r="C80" s="184"/>
      <c r="D80" s="196">
        <v>715.2</v>
      </c>
      <c r="E80" s="196">
        <v>715.2</v>
      </c>
      <c r="F80" s="470"/>
      <c r="G80" s="196">
        <v>715.2</v>
      </c>
      <c r="H80" s="470"/>
      <c r="I80" s="196">
        <v>225.26976999999999</v>
      </c>
      <c r="K80" s="489"/>
    </row>
    <row r="81" spans="1:11" s="185" customFormat="1" ht="18.75">
      <c r="A81" s="186">
        <v>8</v>
      </c>
      <c r="B81" s="190" t="s">
        <v>275</v>
      </c>
      <c r="C81" s="191">
        <v>4</v>
      </c>
      <c r="D81" s="196">
        <v>945.2</v>
      </c>
      <c r="E81" s="196">
        <v>900.5</v>
      </c>
      <c r="F81" s="470"/>
      <c r="G81" s="196">
        <v>900.5</v>
      </c>
      <c r="H81" s="470"/>
      <c r="I81" s="196">
        <v>394.68072999999998</v>
      </c>
      <c r="K81" s="489"/>
    </row>
    <row r="82" spans="1:11" s="185" customFormat="1" ht="18.75">
      <c r="A82" s="186">
        <v>9</v>
      </c>
      <c r="B82" s="190" t="s">
        <v>276</v>
      </c>
      <c r="C82" s="191">
        <v>4</v>
      </c>
      <c r="D82" s="196">
        <v>1073</v>
      </c>
      <c r="E82" s="196">
        <v>804.6</v>
      </c>
      <c r="F82" s="470"/>
      <c r="G82" s="196">
        <v>804.6</v>
      </c>
      <c r="H82" s="470"/>
      <c r="I82" s="196">
        <v>803.14242000000002</v>
      </c>
      <c r="K82" s="489"/>
    </row>
    <row r="83" spans="1:11" s="185" customFormat="1" ht="18.75">
      <c r="A83" s="186">
        <v>10</v>
      </c>
      <c r="B83" s="190" t="s">
        <v>277</v>
      </c>
      <c r="C83" s="191">
        <v>3</v>
      </c>
      <c r="D83" s="196">
        <v>1142.74</v>
      </c>
      <c r="E83" s="196">
        <v>863.1</v>
      </c>
      <c r="F83" s="470"/>
      <c r="G83" s="196">
        <v>863.1</v>
      </c>
      <c r="H83" s="470"/>
      <c r="I83" s="196">
        <v>640.03492000000006</v>
      </c>
      <c r="K83" s="489"/>
    </row>
    <row r="84" spans="1:11" s="185" customFormat="1" ht="18.75">
      <c r="A84" s="186">
        <v>11</v>
      </c>
      <c r="B84" s="190" t="s">
        <v>278</v>
      </c>
      <c r="C84" s="191">
        <v>4</v>
      </c>
      <c r="D84" s="196">
        <v>804.8</v>
      </c>
      <c r="E84" s="196">
        <v>603.9</v>
      </c>
      <c r="F84" s="470"/>
      <c r="G84" s="196">
        <v>603.9</v>
      </c>
      <c r="H84" s="470"/>
      <c r="I84" s="196">
        <v>490.21684999999997</v>
      </c>
      <c r="K84" s="489"/>
    </row>
    <row r="85" spans="1:11" s="185" customFormat="1" ht="18.75">
      <c r="A85" s="186">
        <v>12</v>
      </c>
      <c r="B85" s="190" t="s">
        <v>279</v>
      </c>
      <c r="C85" s="191">
        <v>3</v>
      </c>
      <c r="D85" s="196">
        <v>804.8</v>
      </c>
      <c r="E85" s="196">
        <v>603.9</v>
      </c>
      <c r="F85" s="470"/>
      <c r="G85" s="196">
        <v>603.9</v>
      </c>
      <c r="H85" s="470"/>
      <c r="I85" s="196">
        <v>572.61800000000005</v>
      </c>
      <c r="K85" s="489"/>
    </row>
    <row r="86" spans="1:11" s="185" customFormat="1" ht="18.75">
      <c r="A86" s="186">
        <v>13</v>
      </c>
      <c r="B86" s="190" t="s">
        <v>280</v>
      </c>
      <c r="C86" s="191">
        <v>3</v>
      </c>
      <c r="D86" s="196">
        <v>804.8</v>
      </c>
      <c r="E86" s="196">
        <v>603.9</v>
      </c>
      <c r="F86" s="470"/>
      <c r="G86" s="196">
        <v>603.9</v>
      </c>
      <c r="H86" s="470"/>
      <c r="I86" s="196">
        <v>442.22631000000001</v>
      </c>
      <c r="K86" s="489"/>
    </row>
    <row r="87" spans="1:11" s="185" customFormat="1" ht="18.75">
      <c r="A87" s="186">
        <v>14</v>
      </c>
      <c r="B87" s="190" t="s">
        <v>281</v>
      </c>
      <c r="C87" s="191">
        <v>2</v>
      </c>
      <c r="D87" s="196">
        <v>64.3</v>
      </c>
      <c r="E87" s="196">
        <v>16.100000000000001</v>
      </c>
      <c r="F87" s="470"/>
      <c r="G87" s="196">
        <v>16.100000000000001</v>
      </c>
      <c r="H87" s="470"/>
      <c r="I87" s="196">
        <v>6.1297600000000001</v>
      </c>
      <c r="K87" s="489"/>
    </row>
    <row r="88" spans="1:11" s="185" customFormat="1" ht="18.75">
      <c r="A88" s="233"/>
      <c r="B88" s="192" t="s">
        <v>13</v>
      </c>
      <c r="C88" s="193">
        <f t="shared" ref="C88:E88" si="6">SUM(C90:C92)</f>
        <v>8</v>
      </c>
      <c r="D88" s="471">
        <f t="shared" si="6"/>
        <v>824.56</v>
      </c>
      <c r="E88" s="471">
        <f t="shared" si="6"/>
        <v>393.20000000000005</v>
      </c>
      <c r="F88" s="470"/>
      <c r="G88" s="471">
        <f>SUM(G90:G92)</f>
        <v>393.20000000000005</v>
      </c>
      <c r="H88" s="471">
        <f>SUM(H90:H92)</f>
        <v>489.93022999999999</v>
      </c>
      <c r="I88" s="471">
        <f>SUM(I90:I92)</f>
        <v>383.46600999999998</v>
      </c>
      <c r="K88" s="489"/>
    </row>
    <row r="89" spans="1:11" s="185" customFormat="1" ht="19.5">
      <c r="A89" s="186"/>
      <c r="B89" s="182" t="s">
        <v>8</v>
      </c>
      <c r="C89" s="191"/>
      <c r="D89" s="196"/>
      <c r="E89" s="470"/>
      <c r="F89" s="470"/>
      <c r="G89" s="470"/>
      <c r="H89" s="470"/>
      <c r="I89" s="470"/>
      <c r="K89" s="489"/>
    </row>
    <row r="90" spans="1:11" s="185" customFormat="1" ht="18.75">
      <c r="A90" s="186">
        <v>1</v>
      </c>
      <c r="B90" s="190" t="s">
        <v>282</v>
      </c>
      <c r="C90" s="191">
        <v>1</v>
      </c>
      <c r="D90" s="196">
        <v>92.16</v>
      </c>
      <c r="E90" s="196">
        <v>23</v>
      </c>
      <c r="F90" s="470"/>
      <c r="G90" s="196">
        <v>23</v>
      </c>
      <c r="H90" s="470"/>
      <c r="I90" s="470"/>
      <c r="K90" s="489"/>
    </row>
    <row r="91" spans="1:11" s="185" customFormat="1" ht="18.75">
      <c r="A91" s="186">
        <v>2</v>
      </c>
      <c r="B91" s="190" t="s">
        <v>283</v>
      </c>
      <c r="C91" s="191">
        <v>1</v>
      </c>
      <c r="D91" s="196">
        <v>374.6</v>
      </c>
      <c r="E91" s="196">
        <v>280.8</v>
      </c>
      <c r="F91" s="470"/>
      <c r="G91" s="196">
        <v>280.8</v>
      </c>
      <c r="H91" s="470"/>
      <c r="I91" s="196">
        <v>86.388929999999988</v>
      </c>
      <c r="K91" s="489"/>
    </row>
    <row r="92" spans="1:11" s="185" customFormat="1" ht="19.5" thickBot="1">
      <c r="A92" s="399">
        <v>3</v>
      </c>
      <c r="B92" s="400" t="s">
        <v>284</v>
      </c>
      <c r="C92" s="401">
        <v>6</v>
      </c>
      <c r="D92" s="402">
        <v>357.8</v>
      </c>
      <c r="E92" s="402">
        <v>89.4</v>
      </c>
      <c r="F92" s="472"/>
      <c r="G92" s="402">
        <v>89.4</v>
      </c>
      <c r="H92" s="402">
        <v>489.93022999999999</v>
      </c>
      <c r="I92" s="402">
        <v>297.07708000000002</v>
      </c>
      <c r="K92" s="489"/>
    </row>
    <row r="93" spans="1:11" s="200" customFormat="1" ht="30" customHeight="1" thickBot="1">
      <c r="A93" s="407"/>
      <c r="B93" s="408" t="s">
        <v>534</v>
      </c>
      <c r="C93" s="409">
        <v>133</v>
      </c>
      <c r="D93" s="56">
        <f>D96+D111+D133</f>
        <v>83248.400000000009</v>
      </c>
      <c r="E93" s="67">
        <f>E96+E111+E133</f>
        <v>62436.19999999999</v>
      </c>
      <c r="F93" s="56">
        <v>62436.200000000004</v>
      </c>
      <c r="G93" s="67">
        <f>G96+G111+G133</f>
        <v>62381.334999999999</v>
      </c>
      <c r="H93" s="56">
        <f>H96+H111+H133</f>
        <v>278.52800000000002</v>
      </c>
      <c r="I93" s="410">
        <f>I96+I111+I133</f>
        <v>60426.302620000002</v>
      </c>
      <c r="K93" s="489"/>
    </row>
    <row r="94" spans="1:11" s="202" customFormat="1" ht="21.75" customHeight="1">
      <c r="A94" s="403"/>
      <c r="B94" s="404" t="s">
        <v>8</v>
      </c>
      <c r="C94" s="405"/>
      <c r="D94" s="406"/>
      <c r="E94" s="406"/>
      <c r="F94" s="406"/>
      <c r="G94" s="406"/>
      <c r="H94" s="406"/>
      <c r="I94" s="406"/>
      <c r="K94" s="489"/>
    </row>
    <row r="95" spans="1:11" s="202" customFormat="1" ht="23.25" customHeight="1">
      <c r="A95" s="373">
        <v>1</v>
      </c>
      <c r="B95" s="187" t="s">
        <v>10</v>
      </c>
      <c r="C95" s="63"/>
      <c r="D95" s="21"/>
      <c r="E95" s="21"/>
      <c r="F95" s="21">
        <v>62436.200000000004</v>
      </c>
      <c r="G95" s="21"/>
      <c r="H95" s="21"/>
      <c r="I95" s="21"/>
      <c r="K95" s="489"/>
    </row>
    <row r="96" spans="1:11" s="380" customFormat="1" ht="36" customHeight="1">
      <c r="A96" s="375"/>
      <c r="B96" s="374" t="s">
        <v>490</v>
      </c>
      <c r="C96" s="378">
        <f t="shared" ref="C96" si="7">SUM(C98:C110)</f>
        <v>157</v>
      </c>
      <c r="D96" s="379">
        <f>SUM(D98:D110)</f>
        <v>64881.408000000003</v>
      </c>
      <c r="E96" s="379">
        <f t="shared" ref="E96:I96" si="8">SUM(E98:E110)</f>
        <v>48404.95199999999</v>
      </c>
      <c r="F96" s="379">
        <f t="shared" si="8"/>
        <v>0</v>
      </c>
      <c r="G96" s="379">
        <f t="shared" si="8"/>
        <v>48404.952000000005</v>
      </c>
      <c r="H96" s="379">
        <f t="shared" si="8"/>
        <v>0</v>
      </c>
      <c r="I96" s="379">
        <f t="shared" si="8"/>
        <v>47199.894189999999</v>
      </c>
      <c r="K96" s="489"/>
    </row>
    <row r="97" spans="1:11" s="380" customFormat="1" ht="20.25" customHeight="1">
      <c r="A97" s="375"/>
      <c r="B97" s="376" t="s">
        <v>8</v>
      </c>
      <c r="C97" s="378"/>
      <c r="D97" s="379"/>
      <c r="E97" s="379"/>
      <c r="F97" s="379"/>
      <c r="G97" s="379"/>
      <c r="H97" s="379"/>
      <c r="I97" s="379"/>
      <c r="K97" s="489"/>
    </row>
    <row r="98" spans="1:11" s="382" customFormat="1" ht="20.25" customHeight="1">
      <c r="A98" s="373">
        <v>1</v>
      </c>
      <c r="B98" s="397" t="s">
        <v>491</v>
      </c>
      <c r="C98" s="381">
        <v>42</v>
      </c>
      <c r="D98" s="32">
        <v>29318.894</v>
      </c>
      <c r="E98" s="32">
        <v>21570.782999999999</v>
      </c>
      <c r="F98" s="26">
        <v>0</v>
      </c>
      <c r="G98" s="26">
        <v>21570.783000000003</v>
      </c>
      <c r="H98" s="26">
        <v>0</v>
      </c>
      <c r="I98" s="26">
        <v>20634.10989</v>
      </c>
      <c r="K98" s="489"/>
    </row>
    <row r="99" spans="1:11" s="382" customFormat="1" ht="18.75">
      <c r="A99" s="373">
        <v>3</v>
      </c>
      <c r="B99" s="397" t="s">
        <v>492</v>
      </c>
      <c r="C99" s="381">
        <v>1</v>
      </c>
      <c r="D99" s="26">
        <v>491.66699999999997</v>
      </c>
      <c r="E99" s="26">
        <v>368.74799999999999</v>
      </c>
      <c r="F99" s="26">
        <v>0</v>
      </c>
      <c r="G99" s="26">
        <v>368.74799999999999</v>
      </c>
      <c r="H99" s="26">
        <v>0</v>
      </c>
      <c r="I99" s="26">
        <v>317.20402000000001</v>
      </c>
      <c r="K99" s="489"/>
    </row>
    <row r="100" spans="1:11" s="382" customFormat="1" ht="18.75">
      <c r="A100" s="373">
        <v>4</v>
      </c>
      <c r="B100" s="397" t="s">
        <v>493</v>
      </c>
      <c r="C100" s="381">
        <v>13</v>
      </c>
      <c r="D100" s="26">
        <v>7051.835</v>
      </c>
      <c r="E100" s="26">
        <v>5266.6279999999997</v>
      </c>
      <c r="F100" s="26">
        <v>0</v>
      </c>
      <c r="G100" s="26">
        <v>5266.6279999999997</v>
      </c>
      <c r="H100" s="26">
        <v>0</v>
      </c>
      <c r="I100" s="26">
        <v>5266.4901200000004</v>
      </c>
      <c r="K100" s="489"/>
    </row>
    <row r="101" spans="1:11" s="382" customFormat="1" ht="18.75">
      <c r="A101" s="373">
        <v>5</v>
      </c>
      <c r="B101" s="397" t="s">
        <v>494</v>
      </c>
      <c r="C101" s="381">
        <v>6</v>
      </c>
      <c r="D101" s="26">
        <v>1358.7750000000001</v>
      </c>
      <c r="E101" s="26">
        <v>1019.082</v>
      </c>
      <c r="F101" s="26">
        <v>0</v>
      </c>
      <c r="G101" s="26">
        <v>1019.082</v>
      </c>
      <c r="H101" s="26">
        <v>0</v>
      </c>
      <c r="I101" s="26">
        <v>1010.47317</v>
      </c>
      <c r="K101" s="489"/>
    </row>
    <row r="102" spans="1:11" s="382" customFormat="1" ht="18.75">
      <c r="A102" s="373">
        <v>6</v>
      </c>
      <c r="B102" s="397" t="s">
        <v>495</v>
      </c>
      <c r="C102" s="381">
        <v>31</v>
      </c>
      <c r="D102" s="26">
        <v>14416.06</v>
      </c>
      <c r="E102" s="26">
        <v>10812.035999999998</v>
      </c>
      <c r="F102" s="26">
        <v>0</v>
      </c>
      <c r="G102" s="26">
        <v>10812.035999999998</v>
      </c>
      <c r="H102" s="26">
        <v>0</v>
      </c>
      <c r="I102" s="26">
        <v>10810.959570000001</v>
      </c>
      <c r="K102" s="489"/>
    </row>
    <row r="103" spans="1:11" s="382" customFormat="1" ht="18.75">
      <c r="A103" s="373">
        <v>7</v>
      </c>
      <c r="B103" s="397" t="s">
        <v>496</v>
      </c>
      <c r="C103" s="381">
        <v>7</v>
      </c>
      <c r="D103" s="26">
        <v>1354.3889999999999</v>
      </c>
      <c r="E103" s="26">
        <v>1085.79</v>
      </c>
      <c r="F103" s="26">
        <v>0</v>
      </c>
      <c r="G103" s="26">
        <v>1085.79</v>
      </c>
      <c r="H103" s="26">
        <v>0</v>
      </c>
      <c r="I103" s="26">
        <v>1085.4020800000001</v>
      </c>
      <c r="K103" s="489"/>
    </row>
    <row r="104" spans="1:11" s="382" customFormat="1" ht="18.75">
      <c r="A104" s="373">
        <v>8</v>
      </c>
      <c r="B104" s="397" t="s">
        <v>497</v>
      </c>
      <c r="C104" s="381">
        <v>21</v>
      </c>
      <c r="D104" s="26">
        <v>2729.47</v>
      </c>
      <c r="E104" s="26">
        <v>2160.5859999999998</v>
      </c>
      <c r="F104" s="26">
        <v>0</v>
      </c>
      <c r="G104" s="26">
        <v>2160.5859999999998</v>
      </c>
      <c r="H104" s="26">
        <v>0</v>
      </c>
      <c r="I104" s="26">
        <v>2160.5831699999999</v>
      </c>
      <c r="K104" s="489"/>
    </row>
    <row r="105" spans="1:11" s="382" customFormat="1" ht="18.75">
      <c r="A105" s="373">
        <v>9</v>
      </c>
      <c r="B105" s="397" t="s">
        <v>498</v>
      </c>
      <c r="C105" s="381">
        <v>8</v>
      </c>
      <c r="D105" s="26">
        <v>1625.9190000000001</v>
      </c>
      <c r="E105" s="26">
        <v>1219.4369999999999</v>
      </c>
      <c r="F105" s="26">
        <v>0</v>
      </c>
      <c r="G105" s="26">
        <v>1219.4369999999999</v>
      </c>
      <c r="H105" s="26">
        <v>0</v>
      </c>
      <c r="I105" s="26">
        <v>1215.4423099999999</v>
      </c>
      <c r="K105" s="489"/>
    </row>
    <row r="106" spans="1:11" s="382" customFormat="1" ht="18.75">
      <c r="A106" s="373">
        <v>10</v>
      </c>
      <c r="B106" s="397" t="s">
        <v>499</v>
      </c>
      <c r="C106" s="381">
        <v>7</v>
      </c>
      <c r="D106" s="26">
        <v>1386.44</v>
      </c>
      <c r="E106" s="26">
        <v>1039.829</v>
      </c>
      <c r="F106" s="26">
        <v>0</v>
      </c>
      <c r="G106" s="26">
        <v>1039.829</v>
      </c>
      <c r="H106" s="26">
        <v>0</v>
      </c>
      <c r="I106" s="26">
        <v>950.47920999999997</v>
      </c>
      <c r="K106" s="489"/>
    </row>
    <row r="107" spans="1:11" s="382" customFormat="1" ht="18.75">
      <c r="A107" s="373">
        <v>11</v>
      </c>
      <c r="B107" s="397" t="s">
        <v>500</v>
      </c>
      <c r="C107" s="381">
        <v>8</v>
      </c>
      <c r="D107" s="26">
        <v>2728.2710000000002</v>
      </c>
      <c r="E107" s="26">
        <v>2073.6959999999999</v>
      </c>
      <c r="F107" s="26">
        <v>0</v>
      </c>
      <c r="G107" s="26">
        <v>2073.6959999999999</v>
      </c>
      <c r="H107" s="26">
        <v>0</v>
      </c>
      <c r="I107" s="26">
        <v>2048.4309600000001</v>
      </c>
      <c r="K107" s="489"/>
    </row>
    <row r="108" spans="1:11" s="382" customFormat="1" ht="18.75">
      <c r="A108" s="373">
        <v>12</v>
      </c>
      <c r="B108" s="397" t="s">
        <v>501</v>
      </c>
      <c r="C108" s="381">
        <v>4</v>
      </c>
      <c r="D108" s="26">
        <v>636.98099999999999</v>
      </c>
      <c r="E108" s="26">
        <v>481.32</v>
      </c>
      <c r="F108" s="26">
        <v>0</v>
      </c>
      <c r="G108" s="26">
        <v>481.32</v>
      </c>
      <c r="H108" s="26">
        <v>0</v>
      </c>
      <c r="I108" s="26">
        <v>481.11946</v>
      </c>
      <c r="K108" s="489"/>
    </row>
    <row r="109" spans="1:11" s="382" customFormat="1" ht="23.25" customHeight="1">
      <c r="A109" s="373">
        <v>13</v>
      </c>
      <c r="B109" s="397" t="s">
        <v>502</v>
      </c>
      <c r="C109" s="383">
        <v>5</v>
      </c>
      <c r="D109" s="7">
        <v>742.35699999999997</v>
      </c>
      <c r="E109" s="384">
        <v>526.75199999999995</v>
      </c>
      <c r="F109" s="384">
        <v>0</v>
      </c>
      <c r="G109" s="384">
        <v>526.75199999999995</v>
      </c>
      <c r="H109" s="384">
        <v>0</v>
      </c>
      <c r="I109" s="384">
        <v>525.63022999999998</v>
      </c>
      <c r="K109" s="489"/>
    </row>
    <row r="110" spans="1:11" s="382" customFormat="1" ht="18.75">
      <c r="A110" s="373">
        <v>14</v>
      </c>
      <c r="B110" s="397" t="s">
        <v>503</v>
      </c>
      <c r="C110" s="381">
        <v>4</v>
      </c>
      <c r="D110" s="26">
        <v>1040.3499999999999</v>
      </c>
      <c r="E110" s="26">
        <v>780.26499999999999</v>
      </c>
      <c r="F110" s="26">
        <v>0</v>
      </c>
      <c r="G110" s="26">
        <v>780.26499999999999</v>
      </c>
      <c r="H110" s="26">
        <v>0</v>
      </c>
      <c r="I110" s="26">
        <v>693.57</v>
      </c>
      <c r="K110" s="489"/>
    </row>
    <row r="111" spans="1:11" s="385" customFormat="1" ht="28.5" customHeight="1">
      <c r="A111" s="375"/>
      <c r="B111" s="377" t="s">
        <v>504</v>
      </c>
      <c r="C111" s="378">
        <f t="shared" ref="C111" si="9">SUM(C113:C132)</f>
        <v>83</v>
      </c>
      <c r="D111" s="379">
        <f>SUM(D113:D132)</f>
        <v>14134.556</v>
      </c>
      <c r="E111" s="379">
        <f t="shared" ref="E111:I111" si="10">SUM(E113:E132)</f>
        <v>11106.067000000001</v>
      </c>
      <c r="F111" s="379">
        <f t="shared" si="10"/>
        <v>0</v>
      </c>
      <c r="G111" s="379">
        <f t="shared" si="10"/>
        <v>11051.201999999999</v>
      </c>
      <c r="H111" s="379">
        <f t="shared" si="10"/>
        <v>0</v>
      </c>
      <c r="I111" s="379">
        <f t="shared" si="10"/>
        <v>10363.342189999999</v>
      </c>
      <c r="K111" s="489"/>
    </row>
    <row r="112" spans="1:11" s="385" customFormat="1" ht="21.75" customHeight="1">
      <c r="A112" s="375"/>
      <c r="B112" s="376" t="s">
        <v>8</v>
      </c>
      <c r="C112" s="378"/>
      <c r="D112" s="379"/>
      <c r="E112" s="379"/>
      <c r="F112" s="379"/>
      <c r="G112" s="379"/>
      <c r="H112" s="379"/>
      <c r="I112" s="379"/>
      <c r="K112" s="489"/>
    </row>
    <row r="113" spans="1:11" s="382" customFormat="1" ht="18.75">
      <c r="A113" s="373">
        <v>1</v>
      </c>
      <c r="B113" s="397" t="s">
        <v>174</v>
      </c>
      <c r="C113" s="381">
        <v>2</v>
      </c>
      <c r="D113" s="26">
        <v>832.69600000000003</v>
      </c>
      <c r="E113" s="26">
        <v>624.52300000000002</v>
      </c>
      <c r="F113" s="26">
        <v>0</v>
      </c>
      <c r="G113" s="26">
        <v>624.52300000000002</v>
      </c>
      <c r="H113" s="26">
        <v>0</v>
      </c>
      <c r="I113" s="26">
        <v>622.74652000000003</v>
      </c>
      <c r="K113" s="489"/>
    </row>
    <row r="114" spans="1:11" s="382" customFormat="1" ht="37.5">
      <c r="A114" s="373">
        <v>2</v>
      </c>
      <c r="B114" s="397" t="s">
        <v>505</v>
      </c>
      <c r="C114" s="381">
        <v>8</v>
      </c>
      <c r="D114" s="26">
        <v>873.95</v>
      </c>
      <c r="E114" s="26">
        <v>737.91499999999996</v>
      </c>
      <c r="F114" s="26">
        <v>0</v>
      </c>
      <c r="G114" s="26">
        <v>737.91499999999996</v>
      </c>
      <c r="H114" s="26">
        <v>0</v>
      </c>
      <c r="I114" s="26">
        <v>688.12711000000002</v>
      </c>
      <c r="K114" s="489"/>
    </row>
    <row r="115" spans="1:11" s="382" customFormat="1" ht="18.75">
      <c r="A115" s="373">
        <v>3</v>
      </c>
      <c r="B115" s="397" t="s">
        <v>506</v>
      </c>
      <c r="C115" s="381">
        <v>8</v>
      </c>
      <c r="D115" s="26">
        <v>1591.001</v>
      </c>
      <c r="E115" s="26">
        <v>1060.6690000000001</v>
      </c>
      <c r="F115" s="26">
        <v>0</v>
      </c>
      <c r="G115" s="26">
        <v>1060.6690000000001</v>
      </c>
      <c r="H115" s="26">
        <v>0</v>
      </c>
      <c r="I115" s="26">
        <v>1053.8128899999999</v>
      </c>
      <c r="K115" s="489"/>
    </row>
    <row r="116" spans="1:11" s="382" customFormat="1" ht="18.75">
      <c r="A116" s="373">
        <v>4</v>
      </c>
      <c r="B116" s="397" t="s">
        <v>507</v>
      </c>
      <c r="C116" s="381">
        <v>6</v>
      </c>
      <c r="D116" s="26">
        <v>880.04100000000005</v>
      </c>
      <c r="E116" s="26">
        <v>690.14422000000002</v>
      </c>
      <c r="F116" s="26">
        <v>0</v>
      </c>
      <c r="G116" s="26">
        <v>690.14422000000002</v>
      </c>
      <c r="H116" s="26">
        <v>0</v>
      </c>
      <c r="I116" s="26">
        <v>649.47591999999997</v>
      </c>
      <c r="K116" s="489"/>
    </row>
    <row r="117" spans="1:11" s="382" customFormat="1" ht="18.75">
      <c r="A117" s="373">
        <v>5</v>
      </c>
      <c r="B117" s="397" t="s">
        <v>508</v>
      </c>
      <c r="C117" s="381">
        <v>5</v>
      </c>
      <c r="D117" s="26">
        <v>354.75599999999997</v>
      </c>
      <c r="E117" s="26">
        <v>308.29899999999998</v>
      </c>
      <c r="F117" s="26">
        <v>0</v>
      </c>
      <c r="G117" s="26">
        <v>308.29899999999998</v>
      </c>
      <c r="H117" s="26">
        <v>0</v>
      </c>
      <c r="I117" s="26">
        <v>204.19141999999999</v>
      </c>
      <c r="K117" s="489"/>
    </row>
    <row r="118" spans="1:11" s="382" customFormat="1" ht="18.75">
      <c r="A118" s="373">
        <v>6</v>
      </c>
      <c r="B118" s="397" t="s">
        <v>509</v>
      </c>
      <c r="C118" s="381">
        <v>0</v>
      </c>
      <c r="D118" s="26">
        <v>613.00900000000001</v>
      </c>
      <c r="E118" s="26">
        <v>459.75200000000001</v>
      </c>
      <c r="F118" s="26">
        <v>0</v>
      </c>
      <c r="G118" s="26">
        <v>459.75200000000001</v>
      </c>
      <c r="H118" s="26">
        <v>0</v>
      </c>
      <c r="I118" s="26">
        <v>354.94549000000001</v>
      </c>
      <c r="K118" s="489"/>
    </row>
    <row r="119" spans="1:11" s="462" customFormat="1" ht="18.75">
      <c r="A119" s="373">
        <v>7</v>
      </c>
      <c r="B119" s="446" t="s">
        <v>600</v>
      </c>
      <c r="C119" s="386"/>
      <c r="D119" s="26">
        <v>34.323</v>
      </c>
      <c r="E119" s="26">
        <v>34.323</v>
      </c>
      <c r="F119" s="26">
        <v>0</v>
      </c>
      <c r="G119" s="26">
        <v>34.323</v>
      </c>
      <c r="H119" s="26"/>
      <c r="I119" s="26"/>
      <c r="K119" s="489"/>
    </row>
    <row r="120" spans="1:11" s="382" customFormat="1" ht="18.75">
      <c r="A120" s="373">
        <v>8</v>
      </c>
      <c r="B120" s="397" t="s">
        <v>510</v>
      </c>
      <c r="C120" s="381">
        <v>10</v>
      </c>
      <c r="D120" s="26">
        <v>918.16399999999999</v>
      </c>
      <c r="E120" s="26">
        <v>918.16399999999999</v>
      </c>
      <c r="F120" s="26">
        <v>0</v>
      </c>
      <c r="G120" s="26">
        <v>918.16399999999999</v>
      </c>
      <c r="H120" s="26">
        <v>0</v>
      </c>
      <c r="I120" s="26">
        <v>884.89453000000003</v>
      </c>
      <c r="K120" s="489"/>
    </row>
    <row r="121" spans="1:11" s="382" customFormat="1" ht="18.75">
      <c r="A121" s="373">
        <v>9</v>
      </c>
      <c r="B121" s="397" t="s">
        <v>511</v>
      </c>
      <c r="C121" s="381">
        <v>8</v>
      </c>
      <c r="D121" s="26">
        <v>1866.748</v>
      </c>
      <c r="E121" s="26">
        <v>1400.0619999999999</v>
      </c>
      <c r="F121" s="26">
        <v>0</v>
      </c>
      <c r="G121" s="26">
        <v>1400.0619999999999</v>
      </c>
      <c r="H121" s="26">
        <v>0</v>
      </c>
      <c r="I121" s="26">
        <v>1400.0619999999999</v>
      </c>
      <c r="K121" s="489"/>
    </row>
    <row r="122" spans="1:11" s="463" customFormat="1" ht="18.75">
      <c r="A122" s="373">
        <v>10</v>
      </c>
      <c r="B122" s="397" t="s">
        <v>601</v>
      </c>
      <c r="C122" s="381"/>
      <c r="D122" s="26">
        <v>184.768</v>
      </c>
      <c r="E122" s="26">
        <v>184.768</v>
      </c>
      <c r="F122" s="26">
        <v>0</v>
      </c>
      <c r="G122" s="26">
        <v>184.768</v>
      </c>
      <c r="H122" s="26"/>
      <c r="I122" s="26"/>
      <c r="K122" s="489"/>
    </row>
    <row r="123" spans="1:11" s="382" customFormat="1" ht="18.75">
      <c r="A123" s="373">
        <v>11</v>
      </c>
      <c r="B123" s="397" t="s">
        <v>512</v>
      </c>
      <c r="C123" s="381">
        <v>5</v>
      </c>
      <c r="D123" s="26">
        <v>608.63599999999997</v>
      </c>
      <c r="E123" s="26">
        <v>442.22699999999998</v>
      </c>
      <c r="F123" s="26">
        <v>0</v>
      </c>
      <c r="G123" s="26">
        <v>442.22699999999998</v>
      </c>
      <c r="H123" s="26">
        <v>0</v>
      </c>
      <c r="I123" s="26">
        <v>441.07826999999997</v>
      </c>
      <c r="K123" s="489"/>
    </row>
    <row r="124" spans="1:11" s="382" customFormat="1" ht="18.75">
      <c r="A124" s="373">
        <v>12</v>
      </c>
      <c r="B124" s="397" t="s">
        <v>513</v>
      </c>
      <c r="C124" s="381">
        <v>2</v>
      </c>
      <c r="D124" s="26">
        <v>467.43700000000001</v>
      </c>
      <c r="E124" s="26">
        <v>385.57900000000001</v>
      </c>
      <c r="F124" s="26">
        <v>0</v>
      </c>
      <c r="G124" s="26">
        <v>385.57900000000001</v>
      </c>
      <c r="H124" s="26">
        <v>0</v>
      </c>
      <c r="I124" s="26">
        <v>367.80574999999999</v>
      </c>
      <c r="K124" s="489"/>
    </row>
    <row r="125" spans="1:11" s="382" customFormat="1" ht="18.75">
      <c r="A125" s="373">
        <v>13</v>
      </c>
      <c r="B125" s="397" t="s">
        <v>151</v>
      </c>
      <c r="C125" s="381">
        <v>5</v>
      </c>
      <c r="D125" s="26">
        <v>811.779</v>
      </c>
      <c r="E125" s="26">
        <v>608.83299999999997</v>
      </c>
      <c r="F125" s="26">
        <v>0</v>
      </c>
      <c r="G125" s="26">
        <v>608.83299999999997</v>
      </c>
      <c r="H125" s="26">
        <v>0</v>
      </c>
      <c r="I125" s="26">
        <v>608.44475999999997</v>
      </c>
      <c r="K125" s="489"/>
    </row>
    <row r="126" spans="1:11" s="382" customFormat="1" ht="18.75">
      <c r="A126" s="373">
        <v>14</v>
      </c>
      <c r="B126" s="397" t="s">
        <v>514</v>
      </c>
      <c r="C126" s="381">
        <v>1</v>
      </c>
      <c r="D126" s="26">
        <v>803.73800000000006</v>
      </c>
      <c r="E126" s="26">
        <v>602.80399999999997</v>
      </c>
      <c r="F126" s="26">
        <v>0</v>
      </c>
      <c r="G126" s="26">
        <v>602.80399999999997</v>
      </c>
      <c r="H126" s="26">
        <v>0</v>
      </c>
      <c r="I126" s="26">
        <v>602.75679000000002</v>
      </c>
      <c r="K126" s="489"/>
    </row>
    <row r="127" spans="1:11" s="382" customFormat="1" ht="18.75">
      <c r="A127" s="373">
        <v>15</v>
      </c>
      <c r="B127" s="397" t="s">
        <v>515</v>
      </c>
      <c r="C127" s="381">
        <v>8</v>
      </c>
      <c r="D127" s="26">
        <v>1012.292</v>
      </c>
      <c r="E127" s="26">
        <v>674.86</v>
      </c>
      <c r="F127" s="26">
        <v>0</v>
      </c>
      <c r="G127" s="26">
        <v>674.86</v>
      </c>
      <c r="H127" s="26">
        <v>0</v>
      </c>
      <c r="I127" s="26">
        <v>631.69417999999996</v>
      </c>
      <c r="K127" s="489"/>
    </row>
    <row r="128" spans="1:11" s="382" customFormat="1" ht="18.75">
      <c r="A128" s="373">
        <v>16</v>
      </c>
      <c r="B128" s="397" t="s">
        <v>516</v>
      </c>
      <c r="C128" s="381">
        <v>4</v>
      </c>
      <c r="D128" s="26">
        <v>446.548</v>
      </c>
      <c r="E128" s="26">
        <v>446.548</v>
      </c>
      <c r="F128" s="26">
        <v>0</v>
      </c>
      <c r="G128" s="26">
        <v>446.548</v>
      </c>
      <c r="H128" s="26">
        <v>0</v>
      </c>
      <c r="I128" s="26">
        <v>446.548</v>
      </c>
      <c r="K128" s="489"/>
    </row>
    <row r="129" spans="1:11" s="382" customFormat="1" ht="18.75">
      <c r="A129" s="373">
        <v>17</v>
      </c>
      <c r="B129" s="397" t="s">
        <v>517</v>
      </c>
      <c r="C129" s="381">
        <v>4</v>
      </c>
      <c r="D129" s="26">
        <v>511.74099999999999</v>
      </c>
      <c r="E129" s="26">
        <v>383.80599999999998</v>
      </c>
      <c r="F129" s="26">
        <v>0</v>
      </c>
      <c r="G129" s="26">
        <v>383.80599999999998</v>
      </c>
      <c r="H129" s="26">
        <v>0</v>
      </c>
      <c r="I129" s="26">
        <v>378.27226999999999</v>
      </c>
      <c r="K129" s="489"/>
    </row>
    <row r="130" spans="1:11" s="382" customFormat="1" ht="18.75">
      <c r="A130" s="373">
        <v>18</v>
      </c>
      <c r="B130" s="397" t="s">
        <v>518</v>
      </c>
      <c r="C130" s="381">
        <v>4</v>
      </c>
      <c r="D130" s="26">
        <v>384.02499999999998</v>
      </c>
      <c r="E130" s="26">
        <v>353.88677999999999</v>
      </c>
      <c r="F130" s="26">
        <v>0</v>
      </c>
      <c r="G130" s="26">
        <v>299.02177999999998</v>
      </c>
      <c r="H130" s="26">
        <v>0</v>
      </c>
      <c r="I130" s="26">
        <v>299.02177999999998</v>
      </c>
      <c r="K130" s="489"/>
    </row>
    <row r="131" spans="1:11" s="382" customFormat="1" ht="18.75">
      <c r="A131" s="373">
        <v>19</v>
      </c>
      <c r="B131" s="397" t="s">
        <v>519</v>
      </c>
      <c r="C131" s="381">
        <v>3</v>
      </c>
      <c r="D131" s="26">
        <v>879.46699999999998</v>
      </c>
      <c r="E131" s="26">
        <v>729.46699999999998</v>
      </c>
      <c r="F131" s="26">
        <v>0</v>
      </c>
      <c r="G131" s="26">
        <v>729.46699999999998</v>
      </c>
      <c r="H131" s="26">
        <v>0</v>
      </c>
      <c r="I131" s="26">
        <v>729.46451000000002</v>
      </c>
      <c r="K131" s="489"/>
    </row>
    <row r="132" spans="1:11" s="463" customFormat="1" ht="18.75">
      <c r="A132" s="373">
        <v>20</v>
      </c>
      <c r="B132" s="397" t="s">
        <v>599</v>
      </c>
      <c r="C132" s="386"/>
      <c r="D132" s="26">
        <v>59.437000000000005</v>
      </c>
      <c r="E132" s="26">
        <v>59.437000000000005</v>
      </c>
      <c r="F132" s="26">
        <v>0</v>
      </c>
      <c r="G132" s="26">
        <v>59.437000000000005</v>
      </c>
      <c r="H132" s="26"/>
      <c r="I132" s="26"/>
      <c r="K132" s="489"/>
    </row>
    <row r="133" spans="1:11" s="388" customFormat="1" ht="18.75">
      <c r="A133" s="375"/>
      <c r="B133" s="374" t="s">
        <v>13</v>
      </c>
      <c r="C133" s="386">
        <f t="shared" ref="C133" si="11">SUM(C135:C149)</f>
        <v>49</v>
      </c>
      <c r="D133" s="387">
        <f>SUM(D135:D149)</f>
        <v>4232.4359999999997</v>
      </c>
      <c r="E133" s="387">
        <f t="shared" ref="E133:I133" si="12">SUM(E135:E149)</f>
        <v>2925.181</v>
      </c>
      <c r="F133" s="387">
        <f t="shared" si="12"/>
        <v>0</v>
      </c>
      <c r="G133" s="387">
        <f t="shared" si="12"/>
        <v>2925.181</v>
      </c>
      <c r="H133" s="387">
        <f t="shared" si="12"/>
        <v>278.52800000000002</v>
      </c>
      <c r="I133" s="387">
        <f t="shared" si="12"/>
        <v>2863.0662399999997</v>
      </c>
      <c r="K133" s="489"/>
    </row>
    <row r="134" spans="1:11" s="391" customFormat="1" ht="19.5">
      <c r="A134" s="375"/>
      <c r="B134" s="376" t="s">
        <v>8</v>
      </c>
      <c r="C134" s="389"/>
      <c r="D134" s="390"/>
      <c r="E134" s="390"/>
      <c r="F134" s="390"/>
      <c r="G134" s="390"/>
      <c r="H134" s="390"/>
      <c r="I134" s="390"/>
      <c r="K134" s="489"/>
    </row>
    <row r="135" spans="1:11" s="382" customFormat="1" ht="18.75">
      <c r="A135" s="373">
        <v>1</v>
      </c>
      <c r="B135" s="397" t="s">
        <v>520</v>
      </c>
      <c r="C135" s="381">
        <v>1</v>
      </c>
      <c r="D135" s="26">
        <v>378.06099999999998</v>
      </c>
      <c r="E135" s="26">
        <v>274.95600000000002</v>
      </c>
      <c r="F135" s="26">
        <v>0</v>
      </c>
      <c r="G135" s="26">
        <v>274.95600000000002</v>
      </c>
      <c r="H135" s="26">
        <v>34.323</v>
      </c>
      <c r="I135" s="26">
        <v>274.74310000000003</v>
      </c>
      <c r="K135" s="489"/>
    </row>
    <row r="136" spans="1:11" s="382" customFormat="1" ht="18.75">
      <c r="A136" s="373">
        <v>2</v>
      </c>
      <c r="B136" s="397" t="s">
        <v>521</v>
      </c>
      <c r="C136" s="381">
        <v>1</v>
      </c>
      <c r="D136" s="26">
        <v>78</v>
      </c>
      <c r="E136" s="26">
        <v>39</v>
      </c>
      <c r="F136" s="26">
        <v>0</v>
      </c>
      <c r="G136" s="26">
        <v>39</v>
      </c>
      <c r="H136" s="26">
        <v>0</v>
      </c>
      <c r="I136" s="26">
        <v>20.530139999999999</v>
      </c>
      <c r="K136" s="489"/>
    </row>
    <row r="137" spans="1:11" s="382" customFormat="1" ht="18.75">
      <c r="A137" s="373">
        <v>3</v>
      </c>
      <c r="B137" s="397" t="s">
        <v>522</v>
      </c>
      <c r="C137" s="381">
        <v>5</v>
      </c>
      <c r="D137" s="26">
        <v>476.30700000000002</v>
      </c>
      <c r="E137" s="26">
        <v>330.53899999999999</v>
      </c>
      <c r="F137" s="26">
        <v>0</v>
      </c>
      <c r="G137" s="26">
        <v>330.53899999999999</v>
      </c>
      <c r="H137" s="26">
        <v>184.768</v>
      </c>
      <c r="I137" s="26">
        <v>512.86915999999997</v>
      </c>
      <c r="K137" s="489"/>
    </row>
    <row r="138" spans="1:11" s="382" customFormat="1" ht="18.75">
      <c r="A138" s="373">
        <v>4</v>
      </c>
      <c r="B138" s="397" t="s">
        <v>523</v>
      </c>
      <c r="C138" s="392">
        <v>2</v>
      </c>
      <c r="D138" s="26">
        <v>178.29900000000001</v>
      </c>
      <c r="E138" s="26">
        <v>118.866</v>
      </c>
      <c r="F138" s="393">
        <v>0</v>
      </c>
      <c r="G138" s="26">
        <v>118.866</v>
      </c>
      <c r="H138" s="26">
        <v>59.437000000000005</v>
      </c>
      <c r="I138" s="26">
        <v>177.35921999999999</v>
      </c>
      <c r="K138" s="489"/>
    </row>
    <row r="139" spans="1:11" s="382" customFormat="1" ht="18.75">
      <c r="A139" s="373">
        <v>5</v>
      </c>
      <c r="B139" s="397" t="s">
        <v>524</v>
      </c>
      <c r="C139" s="381">
        <v>7</v>
      </c>
      <c r="D139" s="26">
        <v>703.875</v>
      </c>
      <c r="E139" s="26">
        <v>527.90700000000004</v>
      </c>
      <c r="F139" s="394">
        <v>0</v>
      </c>
      <c r="G139" s="26">
        <v>527.90700000000004</v>
      </c>
      <c r="H139" s="26">
        <v>0</v>
      </c>
      <c r="I139" s="26">
        <v>469.99401</v>
      </c>
      <c r="K139" s="489"/>
    </row>
    <row r="140" spans="1:11" s="382" customFormat="1" ht="18.75">
      <c r="A140" s="373">
        <v>6</v>
      </c>
      <c r="B140" s="397" t="s">
        <v>525</v>
      </c>
      <c r="C140" s="381">
        <v>5</v>
      </c>
      <c r="D140" s="26">
        <v>450.93900000000002</v>
      </c>
      <c r="E140" s="26">
        <v>343.19499999999999</v>
      </c>
      <c r="F140" s="394">
        <v>0</v>
      </c>
      <c r="G140" s="26">
        <v>343.19499999999999</v>
      </c>
      <c r="H140" s="26">
        <v>0</v>
      </c>
      <c r="I140" s="26">
        <v>302.86894000000001</v>
      </c>
      <c r="K140" s="489"/>
    </row>
    <row r="141" spans="1:11" s="382" customFormat="1" ht="18.75">
      <c r="A141" s="373">
        <v>7</v>
      </c>
      <c r="B141" s="397" t="s">
        <v>526</v>
      </c>
      <c r="C141" s="381">
        <v>1</v>
      </c>
      <c r="D141" s="26">
        <v>197.81399999999999</v>
      </c>
      <c r="E141" s="26">
        <v>148.35900000000001</v>
      </c>
      <c r="F141" s="394">
        <v>0</v>
      </c>
      <c r="G141" s="26">
        <v>148.35900000000001</v>
      </c>
      <c r="H141" s="26">
        <v>0</v>
      </c>
      <c r="I141" s="26">
        <v>131.88172</v>
      </c>
      <c r="K141" s="489"/>
    </row>
    <row r="142" spans="1:11" s="382" customFormat="1" ht="37.5">
      <c r="A142" s="373">
        <v>8</v>
      </c>
      <c r="B142" s="397" t="s">
        <v>527</v>
      </c>
      <c r="C142" s="381">
        <v>6</v>
      </c>
      <c r="D142" s="26">
        <v>211.64599999999999</v>
      </c>
      <c r="E142" s="26">
        <v>176.37200000000001</v>
      </c>
      <c r="F142" s="394">
        <v>0</v>
      </c>
      <c r="G142" s="26">
        <v>176.37200000000001</v>
      </c>
      <c r="H142" s="26">
        <v>0</v>
      </c>
      <c r="I142" s="26">
        <v>176.37200000000001</v>
      </c>
      <c r="K142" s="489"/>
    </row>
    <row r="143" spans="1:11" s="382" customFormat="1" ht="37.5">
      <c r="A143" s="373">
        <v>9</v>
      </c>
      <c r="B143" s="397" t="s">
        <v>528</v>
      </c>
      <c r="C143" s="381">
        <v>1</v>
      </c>
      <c r="D143" s="26">
        <v>254.32400000000001</v>
      </c>
      <c r="E143" s="26">
        <v>190.744</v>
      </c>
      <c r="F143" s="394">
        <v>0</v>
      </c>
      <c r="G143" s="26">
        <v>190.744</v>
      </c>
      <c r="H143" s="26">
        <v>0</v>
      </c>
      <c r="I143" s="26">
        <v>170.88489999999999</v>
      </c>
      <c r="K143" s="489"/>
    </row>
    <row r="144" spans="1:11" s="382" customFormat="1" ht="18.75">
      <c r="A144" s="373">
        <v>10</v>
      </c>
      <c r="B144" s="397" t="s">
        <v>529</v>
      </c>
      <c r="C144" s="381">
        <v>2</v>
      </c>
      <c r="D144" s="26">
        <v>109.53400000000001</v>
      </c>
      <c r="E144" s="26">
        <v>82.147999999999996</v>
      </c>
      <c r="F144" s="394">
        <v>0</v>
      </c>
      <c r="G144" s="26">
        <v>82.147999999999996</v>
      </c>
      <c r="H144" s="26">
        <v>0</v>
      </c>
      <c r="I144" s="26">
        <v>75.575119999999998</v>
      </c>
      <c r="K144" s="489"/>
    </row>
    <row r="145" spans="1:1019" s="382" customFormat="1" ht="18.75">
      <c r="A145" s="373">
        <v>11</v>
      </c>
      <c r="B145" s="397" t="s">
        <v>530</v>
      </c>
      <c r="C145" s="381">
        <v>4</v>
      </c>
      <c r="D145" s="26">
        <v>169.33099999999999</v>
      </c>
      <c r="E145" s="26">
        <v>135.50299999999999</v>
      </c>
      <c r="F145" s="394">
        <v>0</v>
      </c>
      <c r="G145" s="26">
        <v>135.50299999999999</v>
      </c>
      <c r="H145" s="26">
        <v>0</v>
      </c>
      <c r="I145" s="26">
        <v>95.897509999999997</v>
      </c>
      <c r="K145" s="489"/>
    </row>
    <row r="146" spans="1:1019" s="382" customFormat="1" ht="18.75">
      <c r="A146" s="373">
        <v>12</v>
      </c>
      <c r="B146" s="397" t="s">
        <v>531</v>
      </c>
      <c r="C146" s="381">
        <v>4</v>
      </c>
      <c r="D146" s="26">
        <v>382.54899999999998</v>
      </c>
      <c r="E146" s="26">
        <v>207.27600000000001</v>
      </c>
      <c r="F146" s="394">
        <v>0</v>
      </c>
      <c r="G146" s="26">
        <v>207.27600000000001</v>
      </c>
      <c r="H146" s="26">
        <v>0</v>
      </c>
      <c r="I146" s="26">
        <v>138.184</v>
      </c>
      <c r="K146" s="489"/>
    </row>
    <row r="147" spans="1:1019" s="382" customFormat="1" ht="18.75">
      <c r="A147" s="373">
        <v>13</v>
      </c>
      <c r="B147" s="397" t="s">
        <v>532</v>
      </c>
      <c r="C147" s="381">
        <v>4</v>
      </c>
      <c r="D147" s="26">
        <v>274.30500000000001</v>
      </c>
      <c r="E147" s="26">
        <v>109.72499999999999</v>
      </c>
      <c r="F147" s="394">
        <v>0</v>
      </c>
      <c r="G147" s="26">
        <v>109.72499999999999</v>
      </c>
      <c r="H147" s="26">
        <v>0</v>
      </c>
      <c r="I147" s="26">
        <v>109.71913000000001</v>
      </c>
      <c r="K147" s="489"/>
    </row>
    <row r="148" spans="1:1019" s="382" customFormat="1" ht="18.75">
      <c r="A148" s="373">
        <v>14</v>
      </c>
      <c r="B148" s="398" t="s">
        <v>533</v>
      </c>
      <c r="C148" s="395">
        <v>6</v>
      </c>
      <c r="D148" s="396">
        <v>297.452</v>
      </c>
      <c r="E148" s="396">
        <v>223.09100000000001</v>
      </c>
      <c r="F148" s="396">
        <v>0</v>
      </c>
      <c r="G148" s="396">
        <v>223.09100000000001</v>
      </c>
      <c r="H148" s="396">
        <v>0</v>
      </c>
      <c r="I148" s="396">
        <v>206.18728999999999</v>
      </c>
      <c r="K148" s="489"/>
    </row>
    <row r="149" spans="1:1019" s="382" customFormat="1" ht="19.5" thickBot="1">
      <c r="A149" s="373">
        <v>15</v>
      </c>
      <c r="B149" s="397" t="s">
        <v>353</v>
      </c>
      <c r="C149" s="386">
        <v>0</v>
      </c>
      <c r="D149" s="26">
        <v>70</v>
      </c>
      <c r="E149" s="26">
        <v>17.5</v>
      </c>
      <c r="F149" s="26">
        <v>0</v>
      </c>
      <c r="G149" s="26">
        <v>17.5</v>
      </c>
      <c r="H149" s="26">
        <v>0</v>
      </c>
      <c r="I149" s="26">
        <v>0</v>
      </c>
      <c r="K149" s="489"/>
    </row>
    <row r="150" spans="1:1019" s="103" customFormat="1" ht="29.25" customHeight="1" thickBot="1">
      <c r="A150" s="104"/>
      <c r="B150" s="106" t="s">
        <v>144</v>
      </c>
      <c r="C150" s="107">
        <v>154</v>
      </c>
      <c r="D150" s="110">
        <v>50393.8</v>
      </c>
      <c r="E150" s="112">
        <v>37795.300000000003</v>
      </c>
      <c r="F150" s="112">
        <v>37795.300000000003</v>
      </c>
      <c r="G150" s="112">
        <v>37795.300000000003</v>
      </c>
      <c r="H150" s="112"/>
      <c r="I150" s="112">
        <f>I153+I169+I183</f>
        <v>35524.754000000001</v>
      </c>
      <c r="J150" s="102"/>
      <c r="K150" s="489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  <c r="GU150" s="102"/>
      <c r="GV150" s="102"/>
      <c r="GW150" s="102"/>
      <c r="GX150" s="102"/>
      <c r="GY150" s="102"/>
      <c r="GZ150" s="102"/>
      <c r="HA150" s="102"/>
      <c r="HB150" s="102"/>
      <c r="HC150" s="102"/>
      <c r="HD150" s="102"/>
      <c r="HE150" s="102"/>
      <c r="HF150" s="102"/>
      <c r="HG150" s="102"/>
      <c r="HH150" s="102"/>
      <c r="HI150" s="102"/>
      <c r="HJ150" s="102"/>
      <c r="HK150" s="102"/>
      <c r="HL150" s="102"/>
      <c r="HM150" s="102"/>
      <c r="HN150" s="102"/>
      <c r="HO150" s="102"/>
      <c r="HP150" s="102"/>
      <c r="HQ150" s="102"/>
      <c r="HR150" s="102"/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  <c r="IC150" s="102"/>
      <c r="ID150" s="102"/>
      <c r="IE150" s="102"/>
      <c r="IF150" s="102"/>
      <c r="IG150" s="102"/>
      <c r="IH150" s="102"/>
      <c r="II150" s="102"/>
      <c r="IJ150" s="102"/>
      <c r="IK150" s="102"/>
      <c r="IL150" s="102"/>
      <c r="IM150" s="102"/>
      <c r="IN150" s="102"/>
      <c r="IO150" s="102"/>
      <c r="IP150" s="102"/>
      <c r="IQ150" s="102"/>
      <c r="IR150" s="102"/>
      <c r="IS150" s="102"/>
      <c r="IT150" s="102"/>
      <c r="IU150" s="102"/>
      <c r="IV150" s="102"/>
      <c r="IW150" s="102"/>
      <c r="IX150" s="102"/>
      <c r="IY150" s="102"/>
      <c r="IZ150" s="102"/>
      <c r="JA150" s="102"/>
      <c r="JB150" s="102"/>
      <c r="JC150" s="102"/>
      <c r="JD150" s="102"/>
      <c r="JE150" s="102"/>
      <c r="JF150" s="102"/>
      <c r="JG150" s="102"/>
      <c r="JH150" s="102"/>
      <c r="JI150" s="102"/>
      <c r="JJ150" s="102"/>
      <c r="JK150" s="102"/>
      <c r="JL150" s="102"/>
      <c r="JM150" s="102"/>
      <c r="JN150" s="102"/>
      <c r="JO150" s="102"/>
      <c r="JP150" s="102"/>
      <c r="JQ150" s="102"/>
      <c r="JR150" s="102"/>
      <c r="JS150" s="102"/>
      <c r="JT150" s="102"/>
      <c r="JU150" s="102"/>
      <c r="JV150" s="102"/>
      <c r="JW150" s="102"/>
      <c r="JX150" s="102"/>
      <c r="JY150" s="102"/>
      <c r="JZ150" s="102"/>
      <c r="KA150" s="102"/>
      <c r="KB150" s="102"/>
      <c r="KC150" s="102"/>
      <c r="KD150" s="102"/>
      <c r="KE150" s="102"/>
      <c r="KF150" s="102"/>
      <c r="KG150" s="102"/>
      <c r="KH150" s="102"/>
      <c r="KI150" s="102"/>
      <c r="KJ150" s="102"/>
      <c r="KK150" s="102"/>
      <c r="KL150" s="102"/>
      <c r="KM150" s="102"/>
      <c r="KN150" s="102"/>
      <c r="KO150" s="102"/>
      <c r="KP150" s="102"/>
      <c r="KQ150" s="102"/>
      <c r="KR150" s="102"/>
      <c r="KS150" s="102"/>
      <c r="KT150" s="102"/>
      <c r="KU150" s="102"/>
      <c r="KV150" s="102"/>
      <c r="KW150" s="102"/>
      <c r="KX150" s="102"/>
      <c r="KY150" s="102"/>
      <c r="KZ150" s="102"/>
      <c r="LA150" s="102"/>
      <c r="LB150" s="102"/>
      <c r="LC150" s="102"/>
      <c r="LD150" s="102"/>
      <c r="LE150" s="102"/>
      <c r="LF150" s="102"/>
      <c r="LG150" s="102"/>
      <c r="LH150" s="102"/>
      <c r="LI150" s="102"/>
      <c r="LJ150" s="102"/>
      <c r="LK150" s="102"/>
      <c r="LL150" s="102"/>
      <c r="LM150" s="102"/>
      <c r="LN150" s="102"/>
      <c r="LO150" s="102"/>
      <c r="LP150" s="102"/>
      <c r="LQ150" s="102"/>
      <c r="LR150" s="102"/>
      <c r="LS150" s="102"/>
      <c r="LT150" s="102"/>
      <c r="LU150" s="102"/>
      <c r="LV150" s="102"/>
      <c r="LW150" s="102"/>
      <c r="LX150" s="102"/>
      <c r="LY150" s="102"/>
      <c r="LZ150" s="102"/>
      <c r="MA150" s="102"/>
      <c r="MB150" s="102"/>
      <c r="MC150" s="102"/>
      <c r="MD150" s="102"/>
      <c r="ME150" s="102"/>
      <c r="MF150" s="102"/>
      <c r="MG150" s="102"/>
      <c r="MH150" s="102"/>
      <c r="MI150" s="102"/>
      <c r="MJ150" s="102"/>
      <c r="MK150" s="102"/>
      <c r="ML150" s="102"/>
      <c r="MM150" s="102"/>
      <c r="MN150" s="102"/>
      <c r="MO150" s="102"/>
      <c r="MP150" s="102"/>
      <c r="MQ150" s="102"/>
      <c r="MR150" s="102"/>
      <c r="MS150" s="102"/>
      <c r="MT150" s="102"/>
      <c r="MU150" s="102"/>
      <c r="MV150" s="102"/>
      <c r="MW150" s="102"/>
      <c r="MX150" s="102"/>
      <c r="MY150" s="102"/>
      <c r="MZ150" s="102"/>
      <c r="NA150" s="102"/>
      <c r="NB150" s="102"/>
      <c r="NC150" s="102"/>
      <c r="ND150" s="102"/>
      <c r="NE150" s="102"/>
      <c r="NF150" s="102"/>
      <c r="NG150" s="102"/>
      <c r="NH150" s="102"/>
      <c r="NI150" s="102"/>
      <c r="NJ150" s="102"/>
      <c r="NK150" s="102"/>
      <c r="NL150" s="102"/>
      <c r="NM150" s="102"/>
      <c r="NN150" s="102"/>
      <c r="NO150" s="102"/>
      <c r="NP150" s="102"/>
      <c r="NQ150" s="102"/>
      <c r="NR150" s="102"/>
      <c r="NS150" s="102"/>
      <c r="NT150" s="102"/>
      <c r="NU150" s="102"/>
      <c r="NV150" s="102"/>
      <c r="NW150" s="102"/>
      <c r="NX150" s="102"/>
      <c r="NY150" s="102"/>
      <c r="NZ150" s="102"/>
      <c r="OA150" s="102"/>
      <c r="OB150" s="102"/>
      <c r="OC150" s="102"/>
      <c r="OD150" s="102"/>
      <c r="OE150" s="102"/>
      <c r="OF150" s="102"/>
      <c r="OG150" s="102"/>
      <c r="OH150" s="102"/>
      <c r="OI150" s="102"/>
      <c r="OJ150" s="102"/>
      <c r="OK150" s="102"/>
      <c r="OL150" s="102"/>
      <c r="OM150" s="102"/>
      <c r="ON150" s="102"/>
      <c r="OO150" s="102"/>
      <c r="OP150" s="102"/>
      <c r="OQ150" s="102"/>
      <c r="OR150" s="102"/>
      <c r="OS150" s="102"/>
      <c r="OT150" s="102"/>
      <c r="OU150" s="102"/>
      <c r="OV150" s="102"/>
      <c r="OW150" s="102"/>
      <c r="OX150" s="102"/>
      <c r="OY150" s="102"/>
      <c r="OZ150" s="102"/>
      <c r="PA150" s="102"/>
      <c r="PB150" s="102"/>
      <c r="PC150" s="102"/>
      <c r="PD150" s="102"/>
      <c r="PE150" s="102"/>
      <c r="PF150" s="102"/>
      <c r="PG150" s="102"/>
      <c r="PH150" s="102"/>
      <c r="PI150" s="102"/>
      <c r="PJ150" s="102"/>
      <c r="PK150" s="102"/>
      <c r="PL150" s="102"/>
      <c r="PM150" s="102"/>
      <c r="PN150" s="102"/>
      <c r="PO150" s="102"/>
      <c r="PP150" s="102"/>
      <c r="PQ150" s="102"/>
      <c r="PR150" s="102"/>
      <c r="PS150" s="102"/>
      <c r="PT150" s="102"/>
      <c r="PU150" s="102"/>
      <c r="PV150" s="102"/>
      <c r="PW150" s="102"/>
      <c r="PX150" s="102"/>
      <c r="PY150" s="102"/>
      <c r="PZ150" s="102"/>
      <c r="QA150" s="102"/>
      <c r="QB150" s="102"/>
      <c r="QC150" s="102"/>
      <c r="QD150" s="102"/>
      <c r="QE150" s="102"/>
      <c r="QF150" s="102"/>
      <c r="QG150" s="102"/>
      <c r="QH150" s="102"/>
      <c r="QI150" s="102"/>
      <c r="QJ150" s="102"/>
      <c r="QK150" s="102"/>
      <c r="QL150" s="102"/>
      <c r="QM150" s="102"/>
      <c r="QN150" s="102"/>
      <c r="QO150" s="102"/>
      <c r="QP150" s="102"/>
      <c r="QQ150" s="102"/>
      <c r="QR150" s="102"/>
      <c r="QS150" s="102"/>
      <c r="QT150" s="102"/>
      <c r="QU150" s="102"/>
      <c r="QV150" s="102"/>
      <c r="QW150" s="102"/>
      <c r="QX150" s="102"/>
      <c r="QY150" s="102"/>
      <c r="QZ150" s="102"/>
      <c r="RA150" s="102"/>
      <c r="RB150" s="102"/>
      <c r="RC150" s="102"/>
      <c r="RD150" s="102"/>
      <c r="RE150" s="102"/>
      <c r="RF150" s="102"/>
      <c r="RG150" s="102"/>
      <c r="RH150" s="102"/>
      <c r="RI150" s="102"/>
      <c r="RJ150" s="102"/>
      <c r="RK150" s="102"/>
      <c r="RL150" s="102"/>
      <c r="RM150" s="102"/>
      <c r="RN150" s="102"/>
      <c r="RO150" s="102"/>
      <c r="RP150" s="102"/>
      <c r="RQ150" s="102"/>
      <c r="RR150" s="102"/>
      <c r="RS150" s="102"/>
      <c r="RT150" s="102"/>
      <c r="RU150" s="102"/>
      <c r="RV150" s="102"/>
      <c r="RW150" s="102"/>
      <c r="RX150" s="102"/>
      <c r="RY150" s="102"/>
      <c r="RZ150" s="102"/>
      <c r="SA150" s="102"/>
      <c r="SB150" s="102"/>
      <c r="SC150" s="102"/>
      <c r="SD150" s="102"/>
      <c r="SE150" s="102"/>
      <c r="SF150" s="102"/>
      <c r="SG150" s="102"/>
      <c r="SH150" s="102"/>
      <c r="SI150" s="102"/>
      <c r="SJ150" s="102"/>
      <c r="SK150" s="102"/>
      <c r="SL150" s="102"/>
      <c r="SM150" s="102"/>
      <c r="SN150" s="102"/>
      <c r="SO150" s="102"/>
      <c r="SP150" s="102"/>
      <c r="SQ150" s="102"/>
      <c r="SR150" s="102"/>
      <c r="SS150" s="102"/>
      <c r="ST150" s="102"/>
      <c r="SU150" s="102"/>
      <c r="SV150" s="102"/>
      <c r="SW150" s="102"/>
      <c r="SX150" s="102"/>
      <c r="SY150" s="102"/>
      <c r="SZ150" s="102"/>
      <c r="TA150" s="102"/>
      <c r="TB150" s="102"/>
      <c r="TC150" s="102"/>
      <c r="TD150" s="102"/>
      <c r="TE150" s="102"/>
      <c r="TF150" s="102"/>
      <c r="TG150" s="102"/>
      <c r="TH150" s="102"/>
      <c r="TI150" s="102"/>
      <c r="TJ150" s="102"/>
      <c r="TK150" s="102"/>
      <c r="TL150" s="102"/>
      <c r="TM150" s="102"/>
      <c r="TN150" s="102"/>
      <c r="TO150" s="102"/>
      <c r="TP150" s="102"/>
      <c r="TQ150" s="102"/>
      <c r="TR150" s="102"/>
      <c r="TS150" s="102"/>
      <c r="TT150" s="102"/>
      <c r="TU150" s="102"/>
      <c r="TV150" s="102"/>
      <c r="TW150" s="102"/>
      <c r="TX150" s="102"/>
      <c r="TY150" s="102"/>
      <c r="TZ150" s="102"/>
      <c r="UA150" s="102"/>
      <c r="UB150" s="102"/>
      <c r="UC150" s="102"/>
      <c r="UD150" s="102"/>
      <c r="UE150" s="102"/>
      <c r="UF150" s="102"/>
      <c r="UG150" s="102"/>
      <c r="UH150" s="102"/>
      <c r="UI150" s="102"/>
      <c r="UJ150" s="102"/>
      <c r="UK150" s="102"/>
      <c r="UL150" s="102"/>
      <c r="UM150" s="102"/>
      <c r="UN150" s="102"/>
      <c r="UO150" s="102"/>
      <c r="UP150" s="102"/>
      <c r="UQ150" s="102"/>
      <c r="UR150" s="102"/>
      <c r="US150" s="102"/>
      <c r="UT150" s="102"/>
      <c r="UU150" s="102"/>
      <c r="UV150" s="102"/>
      <c r="UW150" s="102"/>
      <c r="UX150" s="102"/>
      <c r="UY150" s="102"/>
      <c r="UZ150" s="102"/>
      <c r="VA150" s="102"/>
      <c r="VB150" s="102"/>
      <c r="VC150" s="102"/>
      <c r="VD150" s="102"/>
      <c r="VE150" s="102"/>
      <c r="VF150" s="102"/>
      <c r="VG150" s="102"/>
      <c r="VH150" s="102"/>
      <c r="VI150" s="102"/>
      <c r="VJ150" s="102"/>
      <c r="VK150" s="102"/>
      <c r="VL150" s="102"/>
      <c r="VM150" s="102"/>
      <c r="VN150" s="102"/>
      <c r="VO150" s="102"/>
      <c r="VP150" s="102"/>
      <c r="VQ150" s="102"/>
      <c r="VR150" s="102"/>
      <c r="VS150" s="102"/>
      <c r="VT150" s="102"/>
      <c r="VU150" s="102"/>
      <c r="VV150" s="102"/>
      <c r="VW150" s="102"/>
      <c r="VX150" s="102"/>
      <c r="VY150" s="102"/>
      <c r="VZ150" s="102"/>
      <c r="WA150" s="102"/>
      <c r="WB150" s="102"/>
      <c r="WC150" s="102"/>
      <c r="WD150" s="102"/>
      <c r="WE150" s="102"/>
      <c r="WF150" s="102"/>
      <c r="WG150" s="102"/>
      <c r="WH150" s="102"/>
      <c r="WI150" s="102"/>
      <c r="WJ150" s="102"/>
      <c r="WK150" s="102"/>
      <c r="WL150" s="102"/>
      <c r="WM150" s="102"/>
      <c r="WN150" s="102"/>
      <c r="WO150" s="102"/>
      <c r="WP150" s="102"/>
      <c r="WQ150" s="102"/>
      <c r="WR150" s="102"/>
      <c r="WS150" s="102"/>
      <c r="WT150" s="102"/>
      <c r="WU150" s="102"/>
      <c r="WV150" s="102"/>
      <c r="WW150" s="102"/>
      <c r="WX150" s="102"/>
      <c r="WY150" s="102"/>
      <c r="WZ150" s="102"/>
      <c r="XA150" s="102"/>
      <c r="XB150" s="102"/>
      <c r="XC150" s="102"/>
      <c r="XD150" s="102"/>
      <c r="XE150" s="102"/>
      <c r="XF150" s="102"/>
      <c r="XG150" s="102"/>
      <c r="XH150" s="102"/>
      <c r="XI150" s="102"/>
      <c r="XJ150" s="102"/>
      <c r="XK150" s="102"/>
      <c r="XL150" s="102"/>
      <c r="XM150" s="102"/>
      <c r="XN150" s="102"/>
      <c r="XO150" s="102"/>
      <c r="XP150" s="102"/>
      <c r="XQ150" s="102"/>
      <c r="XR150" s="102"/>
      <c r="XS150" s="102"/>
      <c r="XT150" s="102"/>
      <c r="XU150" s="102"/>
      <c r="XV150" s="102"/>
      <c r="XW150" s="102"/>
      <c r="XX150" s="102"/>
      <c r="XY150" s="102"/>
      <c r="XZ150" s="102"/>
      <c r="YA150" s="102"/>
      <c r="YB150" s="102"/>
      <c r="YC150" s="102"/>
      <c r="YD150" s="102"/>
      <c r="YE150" s="102"/>
      <c r="YF150" s="102"/>
      <c r="YG150" s="102"/>
      <c r="YH150" s="102"/>
      <c r="YI150" s="102"/>
      <c r="YJ150" s="102"/>
      <c r="YK150" s="102"/>
      <c r="YL150" s="102"/>
      <c r="YM150" s="102"/>
      <c r="YN150" s="102"/>
      <c r="YO150" s="102"/>
      <c r="YP150" s="102"/>
      <c r="YQ150" s="102"/>
      <c r="YR150" s="102"/>
      <c r="YS150" s="102"/>
      <c r="YT150" s="102"/>
      <c r="YU150" s="102"/>
      <c r="YV150" s="102"/>
      <c r="YW150" s="102"/>
      <c r="YX150" s="102"/>
      <c r="YY150" s="102"/>
      <c r="YZ150" s="102"/>
      <c r="ZA150" s="102"/>
      <c r="ZB150" s="102"/>
      <c r="ZC150" s="102"/>
      <c r="ZD150" s="102"/>
      <c r="ZE150" s="102"/>
      <c r="ZF150" s="102"/>
      <c r="ZG150" s="102"/>
      <c r="ZH150" s="102"/>
      <c r="ZI150" s="102"/>
      <c r="ZJ150" s="102"/>
      <c r="ZK150" s="102"/>
      <c r="ZL150" s="102"/>
      <c r="ZM150" s="102"/>
      <c r="ZN150" s="102"/>
      <c r="ZO150" s="102"/>
      <c r="ZP150" s="102"/>
      <c r="ZQ150" s="102"/>
      <c r="ZR150" s="102"/>
      <c r="ZS150" s="102"/>
      <c r="ZT150" s="102"/>
      <c r="ZU150" s="102"/>
      <c r="ZV150" s="102"/>
      <c r="ZW150" s="102"/>
      <c r="ZX150" s="102"/>
      <c r="ZY150" s="102"/>
      <c r="ZZ150" s="102"/>
      <c r="AAA150" s="102"/>
      <c r="AAB150" s="102"/>
      <c r="AAC150" s="102"/>
      <c r="AAD150" s="102"/>
      <c r="AAE150" s="102"/>
      <c r="AAF150" s="102"/>
      <c r="AAG150" s="102"/>
      <c r="AAH150" s="102"/>
      <c r="AAI150" s="102"/>
      <c r="AAJ150" s="102"/>
      <c r="AAK150" s="102"/>
      <c r="AAL150" s="102"/>
      <c r="AAM150" s="102"/>
      <c r="AAN150" s="102"/>
      <c r="AAO150" s="102"/>
      <c r="AAP150" s="102"/>
      <c r="AAQ150" s="102"/>
      <c r="AAR150" s="102"/>
      <c r="AAS150" s="102"/>
      <c r="AAT150" s="102"/>
      <c r="AAU150" s="102"/>
      <c r="AAV150" s="102"/>
      <c r="AAW150" s="102"/>
      <c r="AAX150" s="102"/>
      <c r="AAY150" s="102"/>
      <c r="AAZ150" s="102"/>
      <c r="ABA150" s="102"/>
      <c r="ABB150" s="102"/>
      <c r="ABC150" s="102"/>
      <c r="ABD150" s="102"/>
      <c r="ABE150" s="102"/>
      <c r="ABF150" s="102"/>
      <c r="ABG150" s="102"/>
      <c r="ABH150" s="102"/>
      <c r="ABI150" s="102"/>
      <c r="ABJ150" s="102"/>
      <c r="ABK150" s="102"/>
      <c r="ABL150" s="102"/>
      <c r="ABM150" s="102"/>
      <c r="ABN150" s="102"/>
      <c r="ABO150" s="102"/>
      <c r="ABP150" s="102"/>
      <c r="ABQ150" s="102"/>
      <c r="ABR150" s="102"/>
      <c r="ABS150" s="102"/>
      <c r="ABT150" s="102"/>
      <c r="ABU150" s="102"/>
      <c r="ABV150" s="102"/>
      <c r="ABW150" s="102"/>
      <c r="ABX150" s="102"/>
      <c r="ABY150" s="102"/>
      <c r="ABZ150" s="102"/>
      <c r="ACA150" s="102"/>
      <c r="ACB150" s="102"/>
      <c r="ACC150" s="102"/>
      <c r="ACD150" s="102"/>
      <c r="ACE150" s="102"/>
      <c r="ACF150" s="102"/>
      <c r="ACG150" s="102"/>
      <c r="ACH150" s="102"/>
      <c r="ACI150" s="102"/>
      <c r="ACJ150" s="102"/>
      <c r="ACK150" s="102"/>
      <c r="ACL150" s="102"/>
      <c r="ACM150" s="102"/>
      <c r="ACN150" s="102"/>
      <c r="ACO150" s="102"/>
      <c r="ACP150" s="102"/>
      <c r="ACQ150" s="102"/>
      <c r="ACR150" s="102"/>
      <c r="ACS150" s="102"/>
      <c r="ACT150" s="102"/>
      <c r="ACU150" s="102"/>
      <c r="ACV150" s="102"/>
      <c r="ACW150" s="102"/>
      <c r="ACX150" s="102"/>
      <c r="ACY150" s="102"/>
      <c r="ACZ150" s="102"/>
      <c r="ADA150" s="102"/>
      <c r="ADB150" s="102"/>
      <c r="ADC150" s="102"/>
      <c r="ADD150" s="102"/>
      <c r="ADE150" s="102"/>
      <c r="ADF150" s="102"/>
      <c r="ADG150" s="102"/>
      <c r="ADH150" s="102"/>
      <c r="ADI150" s="102"/>
      <c r="ADJ150" s="102"/>
      <c r="ADK150" s="102"/>
      <c r="ADL150" s="102"/>
      <c r="ADM150" s="102"/>
      <c r="ADN150" s="102"/>
      <c r="ADO150" s="102"/>
      <c r="ADP150" s="102"/>
      <c r="ADQ150" s="102"/>
      <c r="ADR150" s="102"/>
      <c r="ADS150" s="102"/>
      <c r="ADT150" s="102"/>
      <c r="ADU150" s="102"/>
      <c r="ADV150" s="102"/>
      <c r="ADW150" s="102"/>
      <c r="ADX150" s="102"/>
      <c r="ADY150" s="102"/>
      <c r="ADZ150" s="102"/>
      <c r="AEA150" s="102"/>
      <c r="AEB150" s="102"/>
      <c r="AEC150" s="102"/>
      <c r="AED150" s="102"/>
      <c r="AEE150" s="102"/>
      <c r="AEF150" s="102"/>
      <c r="AEG150" s="102"/>
      <c r="AEH150" s="102"/>
      <c r="AEI150" s="102"/>
      <c r="AEJ150" s="102"/>
      <c r="AEK150" s="102"/>
      <c r="AEL150" s="102"/>
      <c r="AEM150" s="102"/>
      <c r="AEN150" s="102"/>
      <c r="AEO150" s="102"/>
      <c r="AEP150" s="102"/>
      <c r="AEQ150" s="102"/>
      <c r="AER150" s="102"/>
      <c r="AES150" s="102"/>
      <c r="AET150" s="102"/>
      <c r="AEU150" s="102"/>
      <c r="AEV150" s="102"/>
      <c r="AEW150" s="102"/>
      <c r="AEX150" s="102"/>
      <c r="AEY150" s="102"/>
      <c r="AEZ150" s="102"/>
      <c r="AFA150" s="102"/>
      <c r="AFB150" s="102"/>
      <c r="AFC150" s="102"/>
      <c r="AFD150" s="102"/>
      <c r="AFE150" s="102"/>
      <c r="AFF150" s="102"/>
      <c r="AFG150" s="102"/>
      <c r="AFH150" s="102"/>
      <c r="AFI150" s="102"/>
      <c r="AFJ150" s="102"/>
      <c r="AFK150" s="102"/>
      <c r="AFL150" s="102"/>
      <c r="AFM150" s="102"/>
      <c r="AFN150" s="102"/>
      <c r="AFO150" s="102"/>
      <c r="AFP150" s="102"/>
      <c r="AFQ150" s="102"/>
      <c r="AFR150" s="102"/>
      <c r="AFS150" s="102"/>
      <c r="AFT150" s="102"/>
      <c r="AFU150" s="102"/>
      <c r="AFV150" s="102"/>
      <c r="AFW150" s="102"/>
      <c r="AFX150" s="102"/>
      <c r="AFY150" s="102"/>
      <c r="AFZ150" s="102"/>
      <c r="AGA150" s="102"/>
      <c r="AGB150" s="102"/>
      <c r="AGC150" s="102"/>
      <c r="AGD150" s="102"/>
      <c r="AGE150" s="102"/>
      <c r="AGF150" s="102"/>
      <c r="AGG150" s="102"/>
      <c r="AGH150" s="102"/>
      <c r="AGI150" s="102"/>
      <c r="AGJ150" s="102"/>
      <c r="AGK150" s="102"/>
      <c r="AGL150" s="102"/>
      <c r="AGM150" s="102"/>
      <c r="AGN150" s="102"/>
      <c r="AGO150" s="102"/>
      <c r="AGP150" s="102"/>
      <c r="AGQ150" s="102"/>
      <c r="AGR150" s="102"/>
      <c r="AGS150" s="102"/>
      <c r="AGT150" s="102"/>
      <c r="AGU150" s="102"/>
      <c r="AGV150" s="102"/>
      <c r="AGW150" s="102"/>
      <c r="AGX150" s="102"/>
      <c r="AGY150" s="102"/>
      <c r="AGZ150" s="102"/>
      <c r="AHA150" s="102"/>
      <c r="AHB150" s="102"/>
      <c r="AHC150" s="102"/>
      <c r="AHD150" s="102"/>
      <c r="AHE150" s="102"/>
      <c r="AHF150" s="102"/>
      <c r="AHG150" s="102"/>
      <c r="AHH150" s="102"/>
      <c r="AHI150" s="102"/>
      <c r="AHJ150" s="102"/>
      <c r="AHK150" s="102"/>
      <c r="AHL150" s="102"/>
      <c r="AHM150" s="102"/>
      <c r="AHN150" s="102"/>
      <c r="AHO150" s="102"/>
      <c r="AHP150" s="102"/>
      <c r="AHQ150" s="102"/>
      <c r="AHR150" s="102"/>
      <c r="AHS150" s="102"/>
      <c r="AHT150" s="102"/>
      <c r="AHU150" s="102"/>
      <c r="AHV150" s="102"/>
      <c r="AHW150" s="102"/>
      <c r="AHX150" s="102"/>
      <c r="AHY150" s="102"/>
      <c r="AHZ150" s="102"/>
      <c r="AIA150" s="102"/>
      <c r="AIB150" s="102"/>
      <c r="AIC150" s="102"/>
      <c r="AID150" s="102"/>
      <c r="AIE150" s="102"/>
      <c r="AIF150" s="102"/>
      <c r="AIG150" s="102"/>
      <c r="AIH150" s="102"/>
      <c r="AII150" s="102"/>
      <c r="AIJ150" s="102"/>
      <c r="AIK150" s="102"/>
      <c r="AIL150" s="102"/>
      <c r="AIM150" s="102"/>
      <c r="AIN150" s="102"/>
      <c r="AIO150" s="102"/>
      <c r="AIP150" s="102"/>
      <c r="AIQ150" s="102"/>
      <c r="AIR150" s="102"/>
      <c r="AIS150" s="102"/>
      <c r="AIT150" s="102"/>
      <c r="AIU150" s="102"/>
      <c r="AIV150" s="102"/>
      <c r="AIW150" s="102"/>
      <c r="AIX150" s="102"/>
      <c r="AIY150" s="102"/>
      <c r="AIZ150" s="102"/>
      <c r="AJA150" s="102"/>
      <c r="AJB150" s="102"/>
      <c r="AJC150" s="102"/>
      <c r="AJD150" s="102"/>
      <c r="AJE150" s="102"/>
      <c r="AJF150" s="102"/>
      <c r="AJG150" s="102"/>
      <c r="AJH150" s="102"/>
      <c r="AJI150" s="102"/>
      <c r="AJJ150" s="102"/>
      <c r="AJK150" s="102"/>
      <c r="AJL150" s="102"/>
      <c r="AJM150" s="102"/>
      <c r="AJN150" s="102"/>
      <c r="AJO150" s="102"/>
      <c r="AJP150" s="102"/>
      <c r="AJQ150" s="102"/>
      <c r="AJR150" s="102"/>
      <c r="AJS150" s="102"/>
      <c r="AJT150" s="102"/>
      <c r="AJU150" s="102"/>
      <c r="AJV150" s="102"/>
      <c r="AJW150" s="102"/>
      <c r="AJX150" s="102"/>
      <c r="AJY150" s="102"/>
      <c r="AJZ150" s="102"/>
      <c r="AKA150" s="102"/>
      <c r="AKB150" s="102"/>
      <c r="AKC150" s="102"/>
      <c r="AKD150" s="102"/>
      <c r="AKE150" s="102"/>
      <c r="AKF150" s="102"/>
      <c r="AKG150" s="102"/>
      <c r="AKH150" s="102"/>
      <c r="AKI150" s="102"/>
      <c r="AKJ150" s="102"/>
      <c r="AKK150" s="102"/>
      <c r="AKL150" s="102"/>
      <c r="AKM150" s="102"/>
      <c r="AKN150" s="102"/>
      <c r="AKO150" s="102"/>
      <c r="AKP150" s="102"/>
      <c r="AKQ150" s="102"/>
      <c r="AKR150" s="102"/>
      <c r="AKS150" s="102"/>
      <c r="AKT150" s="102"/>
      <c r="AKU150" s="102"/>
      <c r="AKV150" s="102"/>
      <c r="AKW150" s="102"/>
      <c r="AKX150" s="102"/>
      <c r="AKY150" s="102"/>
      <c r="AKZ150" s="102"/>
      <c r="ALA150" s="102"/>
      <c r="ALB150" s="102"/>
      <c r="ALC150" s="102"/>
      <c r="ALD150" s="102"/>
      <c r="ALE150" s="102"/>
      <c r="ALF150" s="102"/>
      <c r="ALG150" s="102"/>
      <c r="ALH150" s="102"/>
      <c r="ALI150" s="102"/>
      <c r="ALJ150" s="102"/>
      <c r="ALK150" s="102"/>
      <c r="ALL150" s="102"/>
      <c r="ALM150" s="102"/>
      <c r="ALN150" s="102"/>
      <c r="ALO150" s="102"/>
      <c r="ALP150" s="102"/>
      <c r="ALQ150" s="102"/>
      <c r="ALR150" s="102"/>
      <c r="ALS150" s="102"/>
      <c r="ALT150" s="102"/>
      <c r="ALU150" s="102"/>
      <c r="ALV150" s="102"/>
      <c r="ALW150" s="102"/>
      <c r="ALX150" s="102"/>
      <c r="ALY150" s="102"/>
      <c r="ALZ150" s="102"/>
      <c r="AMA150" s="102"/>
      <c r="AMB150" s="102"/>
      <c r="AMC150" s="102"/>
      <c r="AMD150" s="102"/>
      <c r="AME150" s="102"/>
    </row>
    <row r="151" spans="1:1019" customFormat="1" ht="19.5">
      <c r="A151" s="279"/>
      <c r="B151" s="105" t="s">
        <v>8</v>
      </c>
      <c r="C151" s="108"/>
      <c r="D151" s="109"/>
      <c r="E151" s="111"/>
      <c r="F151" s="111"/>
      <c r="G151" s="111"/>
      <c r="H151" s="111"/>
      <c r="I151" s="111"/>
      <c r="J151" s="81"/>
      <c r="K151" s="489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  <c r="HV151" s="81"/>
      <c r="HW151" s="81"/>
      <c r="HX151" s="81"/>
      <c r="HY151" s="81"/>
      <c r="HZ151" s="81"/>
      <c r="IA151" s="81"/>
      <c r="IB151" s="81"/>
      <c r="IC151" s="81"/>
      <c r="ID151" s="81"/>
      <c r="IE151" s="81"/>
      <c r="IF151" s="81"/>
      <c r="IG151" s="81"/>
      <c r="IH151" s="81"/>
      <c r="II151" s="81"/>
      <c r="IJ151" s="81"/>
      <c r="IK151" s="81"/>
      <c r="IL151" s="81"/>
      <c r="IM151" s="81"/>
      <c r="IN151" s="81"/>
      <c r="IO151" s="81"/>
      <c r="IP151" s="81"/>
      <c r="IQ151" s="81"/>
      <c r="IR151" s="81"/>
      <c r="IS151" s="81"/>
      <c r="IT151" s="81"/>
      <c r="IU151" s="81"/>
      <c r="IV151" s="81"/>
      <c r="IW151" s="81"/>
      <c r="IX151" s="81"/>
      <c r="IY151" s="81"/>
      <c r="IZ151" s="81"/>
      <c r="JA151" s="81"/>
      <c r="JB151" s="81"/>
      <c r="JC151" s="81"/>
      <c r="JD151" s="81"/>
      <c r="JE151" s="81"/>
      <c r="JF151" s="81"/>
      <c r="JG151" s="81"/>
      <c r="JH151" s="81"/>
      <c r="JI151" s="81"/>
      <c r="JJ151" s="81"/>
      <c r="JK151" s="81"/>
      <c r="JL151" s="81"/>
      <c r="JM151" s="81"/>
      <c r="JN151" s="81"/>
      <c r="JO151" s="81"/>
      <c r="JP151" s="81"/>
      <c r="JQ151" s="81"/>
      <c r="JR151" s="81"/>
      <c r="JS151" s="81"/>
      <c r="JT151" s="81"/>
      <c r="JU151" s="81"/>
      <c r="JV151" s="81"/>
      <c r="JW151" s="81"/>
      <c r="JX151" s="81"/>
      <c r="JY151" s="81"/>
      <c r="JZ151" s="81"/>
      <c r="KA151" s="81"/>
      <c r="KB151" s="81"/>
      <c r="KC151" s="81"/>
      <c r="KD151" s="81"/>
      <c r="KE151" s="81"/>
      <c r="KF151" s="81"/>
      <c r="KG151" s="81"/>
      <c r="KH151" s="81"/>
      <c r="KI151" s="81"/>
      <c r="KJ151" s="81"/>
      <c r="KK151" s="81"/>
      <c r="KL151" s="81"/>
      <c r="KM151" s="81"/>
      <c r="KN151" s="81"/>
      <c r="KO151" s="81"/>
      <c r="KP151" s="81"/>
      <c r="KQ151" s="81"/>
      <c r="KR151" s="81"/>
      <c r="KS151" s="81"/>
      <c r="KT151" s="81"/>
      <c r="KU151" s="81"/>
      <c r="KV151" s="81"/>
      <c r="KW151" s="81"/>
      <c r="KX151" s="81"/>
      <c r="KY151" s="81"/>
      <c r="KZ151" s="81"/>
      <c r="LA151" s="81"/>
      <c r="LB151" s="81"/>
      <c r="LC151" s="81"/>
      <c r="LD151" s="81"/>
      <c r="LE151" s="81"/>
      <c r="LF151" s="81"/>
      <c r="LG151" s="81"/>
      <c r="LH151" s="81"/>
      <c r="LI151" s="81"/>
      <c r="LJ151" s="81"/>
      <c r="LK151" s="81"/>
      <c r="LL151" s="81"/>
      <c r="LM151" s="81"/>
      <c r="LN151" s="81"/>
      <c r="LO151" s="81"/>
      <c r="LP151" s="81"/>
      <c r="LQ151" s="81"/>
      <c r="LR151" s="81"/>
      <c r="LS151" s="81"/>
      <c r="LT151" s="81"/>
      <c r="LU151" s="81"/>
      <c r="LV151" s="81"/>
      <c r="LW151" s="81"/>
      <c r="LX151" s="81"/>
      <c r="LY151" s="81"/>
      <c r="LZ151" s="81"/>
      <c r="MA151" s="81"/>
      <c r="MB151" s="81"/>
      <c r="MC151" s="81"/>
      <c r="MD151" s="81"/>
      <c r="ME151" s="81"/>
      <c r="MF151" s="81"/>
      <c r="MG151" s="81"/>
      <c r="MH151" s="81"/>
      <c r="MI151" s="81"/>
      <c r="MJ151" s="81"/>
      <c r="MK151" s="81"/>
      <c r="ML151" s="81"/>
      <c r="MM151" s="81"/>
      <c r="MN151" s="81"/>
      <c r="MO151" s="81"/>
      <c r="MP151" s="81"/>
      <c r="MQ151" s="81"/>
      <c r="MR151" s="81"/>
      <c r="MS151" s="81"/>
      <c r="MT151" s="81"/>
      <c r="MU151" s="81"/>
      <c r="MV151" s="81"/>
      <c r="MW151" s="81"/>
      <c r="MX151" s="81"/>
      <c r="MY151" s="81"/>
      <c r="MZ151" s="81"/>
      <c r="NA151" s="81"/>
      <c r="NB151" s="81"/>
      <c r="NC151" s="81"/>
      <c r="ND151" s="81"/>
      <c r="NE151" s="81"/>
      <c r="NF151" s="81"/>
      <c r="NG151" s="81"/>
      <c r="NH151" s="81"/>
      <c r="NI151" s="81"/>
      <c r="NJ151" s="81"/>
      <c r="NK151" s="81"/>
      <c r="NL151" s="81"/>
      <c r="NM151" s="81"/>
      <c r="NN151" s="81"/>
      <c r="NO151" s="81"/>
      <c r="NP151" s="81"/>
      <c r="NQ151" s="81"/>
      <c r="NR151" s="81"/>
      <c r="NS151" s="81"/>
      <c r="NT151" s="81"/>
      <c r="NU151" s="81"/>
      <c r="NV151" s="81"/>
      <c r="NW151" s="81"/>
      <c r="NX151" s="81"/>
      <c r="NY151" s="81"/>
      <c r="NZ151" s="81"/>
      <c r="OA151" s="81"/>
      <c r="OB151" s="81"/>
      <c r="OC151" s="81"/>
      <c r="OD151" s="81"/>
      <c r="OE151" s="81"/>
      <c r="OF151" s="81"/>
      <c r="OG151" s="81"/>
      <c r="OH151" s="81"/>
      <c r="OI151" s="81"/>
      <c r="OJ151" s="81"/>
      <c r="OK151" s="81"/>
      <c r="OL151" s="81"/>
      <c r="OM151" s="81"/>
      <c r="ON151" s="81"/>
      <c r="OO151" s="81"/>
      <c r="OP151" s="81"/>
      <c r="OQ151" s="81"/>
      <c r="OR151" s="81"/>
      <c r="OS151" s="81"/>
      <c r="OT151" s="81"/>
      <c r="OU151" s="81"/>
      <c r="OV151" s="81"/>
      <c r="OW151" s="81"/>
      <c r="OX151" s="81"/>
      <c r="OY151" s="81"/>
      <c r="OZ151" s="81"/>
      <c r="PA151" s="81"/>
      <c r="PB151" s="81"/>
      <c r="PC151" s="81"/>
      <c r="PD151" s="81"/>
      <c r="PE151" s="81"/>
      <c r="PF151" s="81"/>
      <c r="PG151" s="81"/>
      <c r="PH151" s="81"/>
      <c r="PI151" s="81"/>
      <c r="PJ151" s="81"/>
      <c r="PK151" s="81"/>
      <c r="PL151" s="81"/>
      <c r="PM151" s="81"/>
      <c r="PN151" s="81"/>
      <c r="PO151" s="81"/>
      <c r="PP151" s="81"/>
      <c r="PQ151" s="81"/>
      <c r="PR151" s="81"/>
      <c r="PS151" s="81"/>
      <c r="PT151" s="81"/>
      <c r="PU151" s="81"/>
      <c r="PV151" s="81"/>
      <c r="PW151" s="81"/>
      <c r="PX151" s="81"/>
      <c r="PY151" s="81"/>
      <c r="PZ151" s="81"/>
      <c r="QA151" s="81"/>
      <c r="QB151" s="81"/>
      <c r="QC151" s="81"/>
      <c r="QD151" s="81"/>
      <c r="QE151" s="81"/>
      <c r="QF151" s="81"/>
      <c r="QG151" s="81"/>
      <c r="QH151" s="81"/>
      <c r="QI151" s="81"/>
      <c r="QJ151" s="81"/>
      <c r="QK151" s="81"/>
      <c r="QL151" s="81"/>
      <c r="QM151" s="81"/>
      <c r="QN151" s="81"/>
      <c r="QO151" s="81"/>
      <c r="QP151" s="81"/>
      <c r="QQ151" s="81"/>
      <c r="QR151" s="81"/>
      <c r="QS151" s="81"/>
      <c r="QT151" s="81"/>
      <c r="QU151" s="81"/>
      <c r="QV151" s="81"/>
      <c r="QW151" s="81"/>
      <c r="QX151" s="81"/>
      <c r="QY151" s="81"/>
      <c r="QZ151" s="81"/>
      <c r="RA151" s="81"/>
      <c r="RB151" s="81"/>
      <c r="RC151" s="81"/>
      <c r="RD151" s="81"/>
      <c r="RE151" s="81"/>
      <c r="RF151" s="81"/>
      <c r="RG151" s="81"/>
      <c r="RH151" s="81"/>
      <c r="RI151" s="81"/>
      <c r="RJ151" s="81"/>
      <c r="RK151" s="81"/>
      <c r="RL151" s="81"/>
      <c r="RM151" s="81"/>
      <c r="RN151" s="81"/>
      <c r="RO151" s="81"/>
      <c r="RP151" s="81"/>
      <c r="RQ151" s="81"/>
      <c r="RR151" s="81"/>
      <c r="RS151" s="81"/>
      <c r="RT151" s="81"/>
      <c r="RU151" s="81"/>
      <c r="RV151" s="81"/>
      <c r="RW151" s="81"/>
      <c r="RX151" s="81"/>
      <c r="RY151" s="81"/>
      <c r="RZ151" s="81"/>
      <c r="SA151" s="81"/>
      <c r="SB151" s="81"/>
      <c r="SC151" s="81"/>
      <c r="SD151" s="81"/>
      <c r="SE151" s="81"/>
      <c r="SF151" s="81"/>
      <c r="SG151" s="81"/>
      <c r="SH151" s="81"/>
      <c r="SI151" s="81"/>
      <c r="SJ151" s="81"/>
      <c r="SK151" s="81"/>
      <c r="SL151" s="81"/>
      <c r="SM151" s="81"/>
      <c r="SN151" s="81"/>
      <c r="SO151" s="81"/>
      <c r="SP151" s="81"/>
      <c r="SQ151" s="81"/>
      <c r="SR151" s="81"/>
      <c r="SS151" s="81"/>
      <c r="ST151" s="81"/>
      <c r="SU151" s="81"/>
      <c r="SV151" s="81"/>
      <c r="SW151" s="81"/>
      <c r="SX151" s="81"/>
      <c r="SY151" s="81"/>
      <c r="SZ151" s="81"/>
      <c r="TA151" s="81"/>
      <c r="TB151" s="81"/>
      <c r="TC151" s="81"/>
      <c r="TD151" s="81"/>
      <c r="TE151" s="81"/>
      <c r="TF151" s="81"/>
      <c r="TG151" s="81"/>
      <c r="TH151" s="81"/>
      <c r="TI151" s="81"/>
      <c r="TJ151" s="81"/>
      <c r="TK151" s="81"/>
      <c r="TL151" s="81"/>
      <c r="TM151" s="81"/>
      <c r="TN151" s="81"/>
      <c r="TO151" s="81"/>
      <c r="TP151" s="81"/>
      <c r="TQ151" s="81"/>
      <c r="TR151" s="81"/>
      <c r="TS151" s="81"/>
      <c r="TT151" s="81"/>
      <c r="TU151" s="81"/>
      <c r="TV151" s="81"/>
      <c r="TW151" s="81"/>
      <c r="TX151" s="81"/>
      <c r="TY151" s="81"/>
      <c r="TZ151" s="81"/>
      <c r="UA151" s="81"/>
      <c r="UB151" s="81"/>
      <c r="UC151" s="81"/>
      <c r="UD151" s="81"/>
      <c r="UE151" s="81"/>
      <c r="UF151" s="81"/>
      <c r="UG151" s="81"/>
      <c r="UH151" s="81"/>
      <c r="UI151" s="81"/>
      <c r="UJ151" s="81"/>
      <c r="UK151" s="81"/>
      <c r="UL151" s="81"/>
      <c r="UM151" s="81"/>
      <c r="UN151" s="81"/>
      <c r="UO151" s="81"/>
      <c r="UP151" s="81"/>
      <c r="UQ151" s="81"/>
      <c r="UR151" s="81"/>
      <c r="US151" s="81"/>
      <c r="UT151" s="81"/>
      <c r="UU151" s="81"/>
      <c r="UV151" s="81"/>
      <c r="UW151" s="81"/>
      <c r="UX151" s="81"/>
      <c r="UY151" s="81"/>
      <c r="UZ151" s="81"/>
      <c r="VA151" s="81"/>
      <c r="VB151" s="81"/>
      <c r="VC151" s="81"/>
      <c r="VD151" s="81"/>
      <c r="VE151" s="81"/>
      <c r="VF151" s="81"/>
      <c r="VG151" s="81"/>
      <c r="VH151" s="81"/>
      <c r="VI151" s="81"/>
      <c r="VJ151" s="81"/>
      <c r="VK151" s="81"/>
      <c r="VL151" s="81"/>
      <c r="VM151" s="81"/>
      <c r="VN151" s="81"/>
      <c r="VO151" s="81"/>
      <c r="VP151" s="81"/>
      <c r="VQ151" s="81"/>
      <c r="VR151" s="81"/>
      <c r="VS151" s="81"/>
      <c r="VT151" s="81"/>
      <c r="VU151" s="81"/>
      <c r="VV151" s="81"/>
      <c r="VW151" s="81"/>
      <c r="VX151" s="81"/>
      <c r="VY151" s="81"/>
      <c r="VZ151" s="81"/>
      <c r="WA151" s="81"/>
      <c r="WB151" s="81"/>
      <c r="WC151" s="81"/>
      <c r="WD151" s="81"/>
      <c r="WE151" s="81"/>
      <c r="WF151" s="81"/>
      <c r="WG151" s="81"/>
      <c r="WH151" s="81"/>
      <c r="WI151" s="81"/>
      <c r="WJ151" s="81"/>
      <c r="WK151" s="81"/>
      <c r="WL151" s="81"/>
      <c r="WM151" s="81"/>
      <c r="WN151" s="81"/>
      <c r="WO151" s="81"/>
      <c r="WP151" s="81"/>
      <c r="WQ151" s="81"/>
      <c r="WR151" s="81"/>
      <c r="WS151" s="81"/>
      <c r="WT151" s="81"/>
      <c r="WU151" s="81"/>
      <c r="WV151" s="81"/>
      <c r="WW151" s="81"/>
      <c r="WX151" s="81"/>
      <c r="WY151" s="81"/>
      <c r="WZ151" s="81"/>
      <c r="XA151" s="81"/>
      <c r="XB151" s="81"/>
      <c r="XC151" s="81"/>
      <c r="XD151" s="81"/>
      <c r="XE151" s="81"/>
      <c r="XF151" s="81"/>
      <c r="XG151" s="81"/>
      <c r="XH151" s="81"/>
      <c r="XI151" s="81"/>
      <c r="XJ151" s="81"/>
      <c r="XK151" s="81"/>
      <c r="XL151" s="81"/>
      <c r="XM151" s="81"/>
      <c r="XN151" s="81"/>
      <c r="XO151" s="81"/>
      <c r="XP151" s="81"/>
      <c r="XQ151" s="81"/>
      <c r="XR151" s="81"/>
      <c r="XS151" s="81"/>
      <c r="XT151" s="81"/>
      <c r="XU151" s="81"/>
      <c r="XV151" s="81"/>
      <c r="XW151" s="81"/>
      <c r="XX151" s="81"/>
      <c r="XY151" s="81"/>
      <c r="XZ151" s="81"/>
      <c r="YA151" s="81"/>
      <c r="YB151" s="81"/>
      <c r="YC151" s="81"/>
      <c r="YD151" s="81"/>
      <c r="YE151" s="81"/>
      <c r="YF151" s="81"/>
      <c r="YG151" s="81"/>
      <c r="YH151" s="81"/>
      <c r="YI151" s="81"/>
      <c r="YJ151" s="81"/>
      <c r="YK151" s="81"/>
      <c r="YL151" s="81"/>
      <c r="YM151" s="81"/>
      <c r="YN151" s="81"/>
      <c r="YO151" s="81"/>
      <c r="YP151" s="81"/>
      <c r="YQ151" s="81"/>
      <c r="YR151" s="81"/>
      <c r="YS151" s="81"/>
      <c r="YT151" s="81"/>
      <c r="YU151" s="81"/>
      <c r="YV151" s="81"/>
      <c r="YW151" s="81"/>
      <c r="YX151" s="81"/>
      <c r="YY151" s="81"/>
      <c r="YZ151" s="81"/>
      <c r="ZA151" s="81"/>
      <c r="ZB151" s="81"/>
      <c r="ZC151" s="81"/>
      <c r="ZD151" s="81"/>
      <c r="ZE151" s="81"/>
      <c r="ZF151" s="81"/>
      <c r="ZG151" s="81"/>
      <c r="ZH151" s="81"/>
      <c r="ZI151" s="81"/>
      <c r="ZJ151" s="81"/>
      <c r="ZK151" s="81"/>
      <c r="ZL151" s="81"/>
      <c r="ZM151" s="81"/>
      <c r="ZN151" s="81"/>
      <c r="ZO151" s="81"/>
      <c r="ZP151" s="81"/>
      <c r="ZQ151" s="81"/>
      <c r="ZR151" s="81"/>
      <c r="ZS151" s="81"/>
      <c r="ZT151" s="81"/>
      <c r="ZU151" s="81"/>
      <c r="ZV151" s="81"/>
      <c r="ZW151" s="81"/>
      <c r="ZX151" s="81"/>
      <c r="ZY151" s="81"/>
      <c r="ZZ151" s="81"/>
      <c r="AAA151" s="81"/>
      <c r="AAB151" s="81"/>
      <c r="AAC151" s="81"/>
      <c r="AAD151" s="81"/>
      <c r="AAE151" s="81"/>
      <c r="AAF151" s="81"/>
      <c r="AAG151" s="81"/>
      <c r="AAH151" s="81"/>
      <c r="AAI151" s="81"/>
      <c r="AAJ151" s="81"/>
      <c r="AAK151" s="81"/>
      <c r="AAL151" s="81"/>
      <c r="AAM151" s="81"/>
      <c r="AAN151" s="81"/>
      <c r="AAO151" s="81"/>
      <c r="AAP151" s="81"/>
      <c r="AAQ151" s="81"/>
      <c r="AAR151" s="81"/>
      <c r="AAS151" s="81"/>
      <c r="AAT151" s="81"/>
      <c r="AAU151" s="81"/>
      <c r="AAV151" s="81"/>
      <c r="AAW151" s="81"/>
      <c r="AAX151" s="81"/>
      <c r="AAY151" s="81"/>
      <c r="AAZ151" s="81"/>
      <c r="ABA151" s="81"/>
      <c r="ABB151" s="81"/>
      <c r="ABC151" s="81"/>
      <c r="ABD151" s="81"/>
      <c r="ABE151" s="81"/>
      <c r="ABF151" s="81"/>
      <c r="ABG151" s="81"/>
      <c r="ABH151" s="81"/>
      <c r="ABI151" s="81"/>
      <c r="ABJ151" s="81"/>
      <c r="ABK151" s="81"/>
      <c r="ABL151" s="81"/>
      <c r="ABM151" s="81"/>
      <c r="ABN151" s="81"/>
      <c r="ABO151" s="81"/>
      <c r="ABP151" s="81"/>
      <c r="ABQ151" s="81"/>
      <c r="ABR151" s="81"/>
      <c r="ABS151" s="81"/>
      <c r="ABT151" s="81"/>
      <c r="ABU151" s="81"/>
      <c r="ABV151" s="81"/>
      <c r="ABW151" s="81"/>
      <c r="ABX151" s="81"/>
      <c r="ABY151" s="81"/>
      <c r="ABZ151" s="81"/>
      <c r="ACA151" s="81"/>
      <c r="ACB151" s="81"/>
      <c r="ACC151" s="81"/>
      <c r="ACD151" s="81"/>
      <c r="ACE151" s="81"/>
      <c r="ACF151" s="81"/>
      <c r="ACG151" s="81"/>
      <c r="ACH151" s="81"/>
      <c r="ACI151" s="81"/>
      <c r="ACJ151" s="81"/>
      <c r="ACK151" s="81"/>
      <c r="ACL151" s="81"/>
      <c r="ACM151" s="81"/>
      <c r="ACN151" s="81"/>
      <c r="ACO151" s="81"/>
      <c r="ACP151" s="81"/>
      <c r="ACQ151" s="81"/>
      <c r="ACR151" s="81"/>
      <c r="ACS151" s="81"/>
      <c r="ACT151" s="81"/>
      <c r="ACU151" s="81"/>
      <c r="ACV151" s="81"/>
      <c r="ACW151" s="81"/>
      <c r="ACX151" s="81"/>
      <c r="ACY151" s="81"/>
      <c r="ACZ151" s="81"/>
      <c r="ADA151" s="81"/>
      <c r="ADB151" s="81"/>
      <c r="ADC151" s="81"/>
      <c r="ADD151" s="81"/>
      <c r="ADE151" s="81"/>
      <c r="ADF151" s="81"/>
      <c r="ADG151" s="81"/>
      <c r="ADH151" s="81"/>
      <c r="ADI151" s="81"/>
      <c r="ADJ151" s="81"/>
      <c r="ADK151" s="81"/>
      <c r="ADL151" s="81"/>
      <c r="ADM151" s="81"/>
      <c r="ADN151" s="81"/>
      <c r="ADO151" s="81"/>
      <c r="ADP151" s="81"/>
      <c r="ADQ151" s="81"/>
      <c r="ADR151" s="81"/>
      <c r="ADS151" s="81"/>
      <c r="ADT151" s="81"/>
      <c r="ADU151" s="81"/>
      <c r="ADV151" s="81"/>
      <c r="ADW151" s="81"/>
      <c r="ADX151" s="81"/>
      <c r="ADY151" s="81"/>
      <c r="ADZ151" s="81"/>
      <c r="AEA151" s="81"/>
      <c r="AEB151" s="81"/>
      <c r="AEC151" s="81"/>
      <c r="AED151" s="81"/>
      <c r="AEE151" s="81"/>
      <c r="AEF151" s="81"/>
      <c r="AEG151" s="81"/>
      <c r="AEH151" s="81"/>
      <c r="AEI151" s="81"/>
      <c r="AEJ151" s="81"/>
      <c r="AEK151" s="81"/>
      <c r="AEL151" s="81"/>
      <c r="AEM151" s="81"/>
      <c r="AEN151" s="81"/>
      <c r="AEO151" s="81"/>
      <c r="AEP151" s="81"/>
      <c r="AEQ151" s="81"/>
      <c r="AER151" s="81"/>
      <c r="AES151" s="81"/>
      <c r="AET151" s="81"/>
      <c r="AEU151" s="81"/>
      <c r="AEV151" s="81"/>
      <c r="AEW151" s="81"/>
      <c r="AEX151" s="81"/>
      <c r="AEY151" s="81"/>
      <c r="AEZ151" s="81"/>
      <c r="AFA151" s="81"/>
      <c r="AFB151" s="81"/>
      <c r="AFC151" s="81"/>
      <c r="AFD151" s="81"/>
      <c r="AFE151" s="81"/>
      <c r="AFF151" s="81"/>
      <c r="AFG151" s="81"/>
      <c r="AFH151" s="81"/>
      <c r="AFI151" s="81"/>
      <c r="AFJ151" s="81"/>
      <c r="AFK151" s="81"/>
      <c r="AFL151" s="81"/>
      <c r="AFM151" s="81"/>
      <c r="AFN151" s="81"/>
      <c r="AFO151" s="81"/>
      <c r="AFP151" s="81"/>
      <c r="AFQ151" s="81"/>
      <c r="AFR151" s="81"/>
      <c r="AFS151" s="81"/>
      <c r="AFT151" s="81"/>
      <c r="AFU151" s="81"/>
      <c r="AFV151" s="81"/>
      <c r="AFW151" s="81"/>
      <c r="AFX151" s="81"/>
      <c r="AFY151" s="81"/>
      <c r="AFZ151" s="81"/>
      <c r="AGA151" s="81"/>
      <c r="AGB151" s="81"/>
      <c r="AGC151" s="81"/>
      <c r="AGD151" s="81"/>
      <c r="AGE151" s="81"/>
      <c r="AGF151" s="81"/>
      <c r="AGG151" s="81"/>
      <c r="AGH151" s="81"/>
      <c r="AGI151" s="81"/>
      <c r="AGJ151" s="81"/>
      <c r="AGK151" s="81"/>
      <c r="AGL151" s="81"/>
      <c r="AGM151" s="81"/>
      <c r="AGN151" s="81"/>
      <c r="AGO151" s="81"/>
      <c r="AGP151" s="81"/>
      <c r="AGQ151" s="81"/>
      <c r="AGR151" s="81"/>
      <c r="AGS151" s="81"/>
      <c r="AGT151" s="81"/>
      <c r="AGU151" s="81"/>
      <c r="AGV151" s="81"/>
      <c r="AGW151" s="81"/>
      <c r="AGX151" s="81"/>
      <c r="AGY151" s="81"/>
      <c r="AGZ151" s="81"/>
      <c r="AHA151" s="81"/>
      <c r="AHB151" s="81"/>
      <c r="AHC151" s="81"/>
      <c r="AHD151" s="81"/>
      <c r="AHE151" s="81"/>
      <c r="AHF151" s="81"/>
      <c r="AHG151" s="81"/>
      <c r="AHH151" s="81"/>
      <c r="AHI151" s="81"/>
      <c r="AHJ151" s="81"/>
      <c r="AHK151" s="81"/>
      <c r="AHL151" s="81"/>
      <c r="AHM151" s="81"/>
      <c r="AHN151" s="81"/>
      <c r="AHO151" s="81"/>
      <c r="AHP151" s="81"/>
      <c r="AHQ151" s="81"/>
      <c r="AHR151" s="81"/>
      <c r="AHS151" s="81"/>
      <c r="AHT151" s="81"/>
      <c r="AHU151" s="81"/>
      <c r="AHV151" s="81"/>
      <c r="AHW151" s="81"/>
      <c r="AHX151" s="81"/>
      <c r="AHY151" s="81"/>
      <c r="AHZ151" s="81"/>
      <c r="AIA151" s="81"/>
      <c r="AIB151" s="81"/>
      <c r="AIC151" s="81"/>
      <c r="AID151" s="81"/>
      <c r="AIE151" s="81"/>
      <c r="AIF151" s="81"/>
      <c r="AIG151" s="81"/>
      <c r="AIH151" s="81"/>
      <c r="AII151" s="81"/>
      <c r="AIJ151" s="81"/>
      <c r="AIK151" s="81"/>
      <c r="AIL151" s="81"/>
      <c r="AIM151" s="81"/>
      <c r="AIN151" s="81"/>
      <c r="AIO151" s="81"/>
      <c r="AIP151" s="81"/>
      <c r="AIQ151" s="81"/>
      <c r="AIR151" s="81"/>
      <c r="AIS151" s="81"/>
      <c r="AIT151" s="81"/>
      <c r="AIU151" s="81"/>
      <c r="AIV151" s="81"/>
      <c r="AIW151" s="81"/>
      <c r="AIX151" s="81"/>
      <c r="AIY151" s="81"/>
      <c r="AIZ151" s="81"/>
      <c r="AJA151" s="81"/>
      <c r="AJB151" s="81"/>
      <c r="AJC151" s="81"/>
      <c r="AJD151" s="81"/>
      <c r="AJE151" s="81"/>
      <c r="AJF151" s="81"/>
      <c r="AJG151" s="81"/>
      <c r="AJH151" s="81"/>
      <c r="AJI151" s="81"/>
      <c r="AJJ151" s="81"/>
      <c r="AJK151" s="81"/>
      <c r="AJL151" s="81"/>
      <c r="AJM151" s="81"/>
      <c r="AJN151" s="81"/>
      <c r="AJO151" s="81"/>
      <c r="AJP151" s="81"/>
      <c r="AJQ151" s="81"/>
      <c r="AJR151" s="81"/>
      <c r="AJS151" s="81"/>
      <c r="AJT151" s="81"/>
      <c r="AJU151" s="81"/>
      <c r="AJV151" s="81"/>
      <c r="AJW151" s="81"/>
      <c r="AJX151" s="81"/>
      <c r="AJY151" s="81"/>
      <c r="AJZ151" s="81"/>
      <c r="AKA151" s="81"/>
      <c r="AKB151" s="81"/>
      <c r="AKC151" s="81"/>
      <c r="AKD151" s="81"/>
      <c r="AKE151" s="81"/>
      <c r="AKF151" s="81"/>
      <c r="AKG151" s="81"/>
      <c r="AKH151" s="81"/>
      <c r="AKI151" s="81"/>
      <c r="AKJ151" s="81"/>
      <c r="AKK151" s="81"/>
      <c r="AKL151" s="81"/>
      <c r="AKM151" s="81"/>
      <c r="AKN151" s="81"/>
      <c r="AKO151" s="81"/>
      <c r="AKP151" s="81"/>
      <c r="AKQ151" s="81"/>
      <c r="AKR151" s="81"/>
      <c r="AKS151" s="81"/>
      <c r="AKT151" s="81"/>
      <c r="AKU151" s="81"/>
      <c r="AKV151" s="81"/>
      <c r="AKW151" s="81"/>
      <c r="AKX151" s="81"/>
      <c r="AKY151" s="81"/>
      <c r="AKZ151" s="81"/>
      <c r="ALA151" s="81"/>
      <c r="ALB151" s="81"/>
      <c r="ALC151" s="81"/>
      <c r="ALD151" s="81"/>
      <c r="ALE151" s="81"/>
      <c r="ALF151" s="81"/>
      <c r="ALG151" s="81"/>
      <c r="ALH151" s="81"/>
      <c r="ALI151" s="81"/>
      <c r="ALJ151" s="81"/>
      <c r="ALK151" s="81"/>
      <c r="ALL151" s="81"/>
      <c r="ALM151" s="81"/>
      <c r="ALN151" s="81"/>
      <c r="ALO151" s="81"/>
      <c r="ALP151" s="81"/>
      <c r="ALQ151" s="81"/>
      <c r="ALR151" s="81"/>
      <c r="ALS151" s="81"/>
      <c r="ALT151" s="81"/>
      <c r="ALU151" s="81"/>
      <c r="ALV151" s="81"/>
      <c r="ALW151" s="81"/>
      <c r="ALX151" s="81"/>
      <c r="ALY151" s="81"/>
      <c r="ALZ151" s="81"/>
      <c r="AMA151" s="81"/>
      <c r="AMB151" s="81"/>
      <c r="AMC151" s="81"/>
      <c r="AMD151" s="81"/>
      <c r="AME151" s="81"/>
    </row>
    <row r="152" spans="1:1019" customFormat="1" ht="18.75">
      <c r="A152" s="84">
        <v>1</v>
      </c>
      <c r="B152" s="85" t="s">
        <v>10</v>
      </c>
      <c r="C152" s="83"/>
      <c r="D152" s="82"/>
      <c r="E152" s="96"/>
      <c r="F152" s="95">
        <v>37795.300000000003</v>
      </c>
      <c r="G152" s="96"/>
      <c r="H152" s="96"/>
      <c r="I152" s="96"/>
      <c r="J152" s="81"/>
      <c r="K152" s="489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  <c r="HU152" s="81"/>
      <c r="HV152" s="81"/>
      <c r="HW152" s="81"/>
      <c r="HX152" s="81"/>
      <c r="HY152" s="81"/>
      <c r="HZ152" s="81"/>
      <c r="IA152" s="81"/>
      <c r="IB152" s="81"/>
      <c r="IC152" s="81"/>
      <c r="ID152" s="81"/>
      <c r="IE152" s="81"/>
      <c r="IF152" s="81"/>
      <c r="IG152" s="81"/>
      <c r="IH152" s="81"/>
      <c r="II152" s="81"/>
      <c r="IJ152" s="81"/>
      <c r="IK152" s="81"/>
      <c r="IL152" s="81"/>
      <c r="IM152" s="81"/>
      <c r="IN152" s="81"/>
      <c r="IO152" s="81"/>
      <c r="IP152" s="81"/>
      <c r="IQ152" s="81"/>
      <c r="IR152" s="81"/>
      <c r="IS152" s="81"/>
      <c r="IT152" s="81"/>
      <c r="IU152" s="81"/>
      <c r="IV152" s="81"/>
      <c r="IW152" s="81"/>
      <c r="IX152" s="81"/>
      <c r="IY152" s="81"/>
      <c r="IZ152" s="81"/>
      <c r="JA152" s="81"/>
      <c r="JB152" s="81"/>
      <c r="JC152" s="81"/>
      <c r="JD152" s="81"/>
      <c r="JE152" s="81"/>
      <c r="JF152" s="81"/>
      <c r="JG152" s="81"/>
      <c r="JH152" s="81"/>
      <c r="JI152" s="81"/>
      <c r="JJ152" s="81"/>
      <c r="JK152" s="81"/>
      <c r="JL152" s="81"/>
      <c r="JM152" s="81"/>
      <c r="JN152" s="81"/>
      <c r="JO152" s="81"/>
      <c r="JP152" s="81"/>
      <c r="JQ152" s="81"/>
      <c r="JR152" s="81"/>
      <c r="JS152" s="81"/>
      <c r="JT152" s="81"/>
      <c r="JU152" s="81"/>
      <c r="JV152" s="81"/>
      <c r="JW152" s="81"/>
      <c r="JX152" s="81"/>
      <c r="JY152" s="81"/>
      <c r="JZ152" s="81"/>
      <c r="KA152" s="81"/>
      <c r="KB152" s="81"/>
      <c r="KC152" s="81"/>
      <c r="KD152" s="81"/>
      <c r="KE152" s="81"/>
      <c r="KF152" s="81"/>
      <c r="KG152" s="81"/>
      <c r="KH152" s="81"/>
      <c r="KI152" s="81"/>
      <c r="KJ152" s="81"/>
      <c r="KK152" s="81"/>
      <c r="KL152" s="81"/>
      <c r="KM152" s="81"/>
      <c r="KN152" s="81"/>
      <c r="KO152" s="81"/>
      <c r="KP152" s="81"/>
      <c r="KQ152" s="81"/>
      <c r="KR152" s="81"/>
      <c r="KS152" s="81"/>
      <c r="KT152" s="81"/>
      <c r="KU152" s="81"/>
      <c r="KV152" s="81"/>
      <c r="KW152" s="81"/>
      <c r="KX152" s="81"/>
      <c r="KY152" s="81"/>
      <c r="KZ152" s="81"/>
      <c r="LA152" s="81"/>
      <c r="LB152" s="81"/>
      <c r="LC152" s="81"/>
      <c r="LD152" s="81"/>
      <c r="LE152" s="81"/>
      <c r="LF152" s="81"/>
      <c r="LG152" s="81"/>
      <c r="LH152" s="81"/>
      <c r="LI152" s="81"/>
      <c r="LJ152" s="81"/>
      <c r="LK152" s="81"/>
      <c r="LL152" s="81"/>
      <c r="LM152" s="81"/>
      <c r="LN152" s="81"/>
      <c r="LO152" s="81"/>
      <c r="LP152" s="81"/>
      <c r="LQ152" s="81"/>
      <c r="LR152" s="81"/>
      <c r="LS152" s="81"/>
      <c r="LT152" s="81"/>
      <c r="LU152" s="81"/>
      <c r="LV152" s="81"/>
      <c r="LW152" s="81"/>
      <c r="LX152" s="81"/>
      <c r="LY152" s="81"/>
      <c r="LZ152" s="81"/>
      <c r="MA152" s="81"/>
      <c r="MB152" s="81"/>
      <c r="MC152" s="81"/>
      <c r="MD152" s="81"/>
      <c r="ME152" s="81"/>
      <c r="MF152" s="81"/>
      <c r="MG152" s="81"/>
      <c r="MH152" s="81"/>
      <c r="MI152" s="81"/>
      <c r="MJ152" s="81"/>
      <c r="MK152" s="81"/>
      <c r="ML152" s="81"/>
      <c r="MM152" s="81"/>
      <c r="MN152" s="81"/>
      <c r="MO152" s="81"/>
      <c r="MP152" s="81"/>
      <c r="MQ152" s="81"/>
      <c r="MR152" s="81"/>
      <c r="MS152" s="81"/>
      <c r="MT152" s="81"/>
      <c r="MU152" s="81"/>
      <c r="MV152" s="81"/>
      <c r="MW152" s="81"/>
      <c r="MX152" s="81"/>
      <c r="MY152" s="81"/>
      <c r="MZ152" s="81"/>
      <c r="NA152" s="81"/>
      <c r="NB152" s="81"/>
      <c r="NC152" s="81"/>
      <c r="ND152" s="81"/>
      <c r="NE152" s="81"/>
      <c r="NF152" s="81"/>
      <c r="NG152" s="81"/>
      <c r="NH152" s="81"/>
      <c r="NI152" s="81"/>
      <c r="NJ152" s="81"/>
      <c r="NK152" s="81"/>
      <c r="NL152" s="81"/>
      <c r="NM152" s="81"/>
      <c r="NN152" s="81"/>
      <c r="NO152" s="81"/>
      <c r="NP152" s="81"/>
      <c r="NQ152" s="81"/>
      <c r="NR152" s="81"/>
      <c r="NS152" s="81"/>
      <c r="NT152" s="81"/>
      <c r="NU152" s="81"/>
      <c r="NV152" s="81"/>
      <c r="NW152" s="81"/>
      <c r="NX152" s="81"/>
      <c r="NY152" s="81"/>
      <c r="NZ152" s="81"/>
      <c r="OA152" s="81"/>
      <c r="OB152" s="81"/>
      <c r="OC152" s="81"/>
      <c r="OD152" s="81"/>
      <c r="OE152" s="81"/>
      <c r="OF152" s="81"/>
      <c r="OG152" s="81"/>
      <c r="OH152" s="81"/>
      <c r="OI152" s="81"/>
      <c r="OJ152" s="81"/>
      <c r="OK152" s="81"/>
      <c r="OL152" s="81"/>
      <c r="OM152" s="81"/>
      <c r="ON152" s="81"/>
      <c r="OO152" s="81"/>
      <c r="OP152" s="81"/>
      <c r="OQ152" s="81"/>
      <c r="OR152" s="81"/>
      <c r="OS152" s="81"/>
      <c r="OT152" s="81"/>
      <c r="OU152" s="81"/>
      <c r="OV152" s="81"/>
      <c r="OW152" s="81"/>
      <c r="OX152" s="81"/>
      <c r="OY152" s="81"/>
      <c r="OZ152" s="81"/>
      <c r="PA152" s="81"/>
      <c r="PB152" s="81"/>
      <c r="PC152" s="81"/>
      <c r="PD152" s="81"/>
      <c r="PE152" s="81"/>
      <c r="PF152" s="81"/>
      <c r="PG152" s="81"/>
      <c r="PH152" s="81"/>
      <c r="PI152" s="81"/>
      <c r="PJ152" s="81"/>
      <c r="PK152" s="81"/>
      <c r="PL152" s="81"/>
      <c r="PM152" s="81"/>
      <c r="PN152" s="81"/>
      <c r="PO152" s="81"/>
      <c r="PP152" s="81"/>
      <c r="PQ152" s="81"/>
      <c r="PR152" s="81"/>
      <c r="PS152" s="81"/>
      <c r="PT152" s="81"/>
      <c r="PU152" s="81"/>
      <c r="PV152" s="81"/>
      <c r="PW152" s="81"/>
      <c r="PX152" s="81"/>
      <c r="PY152" s="81"/>
      <c r="PZ152" s="81"/>
      <c r="QA152" s="81"/>
      <c r="QB152" s="81"/>
      <c r="QC152" s="81"/>
      <c r="QD152" s="81"/>
      <c r="QE152" s="81"/>
      <c r="QF152" s="81"/>
      <c r="QG152" s="81"/>
      <c r="QH152" s="81"/>
      <c r="QI152" s="81"/>
      <c r="QJ152" s="81"/>
      <c r="QK152" s="81"/>
      <c r="QL152" s="81"/>
      <c r="QM152" s="81"/>
      <c r="QN152" s="81"/>
      <c r="QO152" s="81"/>
      <c r="QP152" s="81"/>
      <c r="QQ152" s="81"/>
      <c r="QR152" s="81"/>
      <c r="QS152" s="81"/>
      <c r="QT152" s="81"/>
      <c r="QU152" s="81"/>
      <c r="QV152" s="81"/>
      <c r="QW152" s="81"/>
      <c r="QX152" s="81"/>
      <c r="QY152" s="81"/>
      <c r="QZ152" s="81"/>
      <c r="RA152" s="81"/>
      <c r="RB152" s="81"/>
      <c r="RC152" s="81"/>
      <c r="RD152" s="81"/>
      <c r="RE152" s="81"/>
      <c r="RF152" s="81"/>
      <c r="RG152" s="81"/>
      <c r="RH152" s="81"/>
      <c r="RI152" s="81"/>
      <c r="RJ152" s="81"/>
      <c r="RK152" s="81"/>
      <c r="RL152" s="81"/>
      <c r="RM152" s="81"/>
      <c r="RN152" s="81"/>
      <c r="RO152" s="81"/>
      <c r="RP152" s="81"/>
      <c r="RQ152" s="81"/>
      <c r="RR152" s="81"/>
      <c r="RS152" s="81"/>
      <c r="RT152" s="81"/>
      <c r="RU152" s="81"/>
      <c r="RV152" s="81"/>
      <c r="RW152" s="81"/>
      <c r="RX152" s="81"/>
      <c r="RY152" s="81"/>
      <c r="RZ152" s="81"/>
      <c r="SA152" s="81"/>
      <c r="SB152" s="81"/>
      <c r="SC152" s="81"/>
      <c r="SD152" s="81"/>
      <c r="SE152" s="81"/>
      <c r="SF152" s="81"/>
      <c r="SG152" s="81"/>
      <c r="SH152" s="81"/>
      <c r="SI152" s="81"/>
      <c r="SJ152" s="81"/>
      <c r="SK152" s="81"/>
      <c r="SL152" s="81"/>
      <c r="SM152" s="81"/>
      <c r="SN152" s="81"/>
      <c r="SO152" s="81"/>
      <c r="SP152" s="81"/>
      <c r="SQ152" s="81"/>
      <c r="SR152" s="81"/>
      <c r="SS152" s="81"/>
      <c r="ST152" s="81"/>
      <c r="SU152" s="81"/>
      <c r="SV152" s="81"/>
      <c r="SW152" s="81"/>
      <c r="SX152" s="81"/>
      <c r="SY152" s="81"/>
      <c r="SZ152" s="81"/>
      <c r="TA152" s="81"/>
      <c r="TB152" s="81"/>
      <c r="TC152" s="81"/>
      <c r="TD152" s="81"/>
      <c r="TE152" s="81"/>
      <c r="TF152" s="81"/>
      <c r="TG152" s="81"/>
      <c r="TH152" s="81"/>
      <c r="TI152" s="81"/>
      <c r="TJ152" s="81"/>
      <c r="TK152" s="81"/>
      <c r="TL152" s="81"/>
      <c r="TM152" s="81"/>
      <c r="TN152" s="81"/>
      <c r="TO152" s="81"/>
      <c r="TP152" s="81"/>
      <c r="TQ152" s="81"/>
      <c r="TR152" s="81"/>
      <c r="TS152" s="81"/>
      <c r="TT152" s="81"/>
      <c r="TU152" s="81"/>
      <c r="TV152" s="81"/>
      <c r="TW152" s="81"/>
      <c r="TX152" s="81"/>
      <c r="TY152" s="81"/>
      <c r="TZ152" s="81"/>
      <c r="UA152" s="81"/>
      <c r="UB152" s="81"/>
      <c r="UC152" s="81"/>
      <c r="UD152" s="81"/>
      <c r="UE152" s="81"/>
      <c r="UF152" s="81"/>
      <c r="UG152" s="81"/>
      <c r="UH152" s="81"/>
      <c r="UI152" s="81"/>
      <c r="UJ152" s="81"/>
      <c r="UK152" s="81"/>
      <c r="UL152" s="81"/>
      <c r="UM152" s="81"/>
      <c r="UN152" s="81"/>
      <c r="UO152" s="81"/>
      <c r="UP152" s="81"/>
      <c r="UQ152" s="81"/>
      <c r="UR152" s="81"/>
      <c r="US152" s="81"/>
      <c r="UT152" s="81"/>
      <c r="UU152" s="81"/>
      <c r="UV152" s="81"/>
      <c r="UW152" s="81"/>
      <c r="UX152" s="81"/>
      <c r="UY152" s="81"/>
      <c r="UZ152" s="81"/>
      <c r="VA152" s="81"/>
      <c r="VB152" s="81"/>
      <c r="VC152" s="81"/>
      <c r="VD152" s="81"/>
      <c r="VE152" s="81"/>
      <c r="VF152" s="81"/>
      <c r="VG152" s="81"/>
      <c r="VH152" s="81"/>
      <c r="VI152" s="81"/>
      <c r="VJ152" s="81"/>
      <c r="VK152" s="81"/>
      <c r="VL152" s="81"/>
      <c r="VM152" s="81"/>
      <c r="VN152" s="81"/>
      <c r="VO152" s="81"/>
      <c r="VP152" s="81"/>
      <c r="VQ152" s="81"/>
      <c r="VR152" s="81"/>
      <c r="VS152" s="81"/>
      <c r="VT152" s="81"/>
      <c r="VU152" s="81"/>
      <c r="VV152" s="81"/>
      <c r="VW152" s="81"/>
      <c r="VX152" s="81"/>
      <c r="VY152" s="81"/>
      <c r="VZ152" s="81"/>
      <c r="WA152" s="81"/>
      <c r="WB152" s="81"/>
      <c r="WC152" s="81"/>
      <c r="WD152" s="81"/>
      <c r="WE152" s="81"/>
      <c r="WF152" s="81"/>
      <c r="WG152" s="81"/>
      <c r="WH152" s="81"/>
      <c r="WI152" s="81"/>
      <c r="WJ152" s="81"/>
      <c r="WK152" s="81"/>
      <c r="WL152" s="81"/>
      <c r="WM152" s="81"/>
      <c r="WN152" s="81"/>
      <c r="WO152" s="81"/>
      <c r="WP152" s="81"/>
      <c r="WQ152" s="81"/>
      <c r="WR152" s="81"/>
      <c r="WS152" s="81"/>
      <c r="WT152" s="81"/>
      <c r="WU152" s="81"/>
      <c r="WV152" s="81"/>
      <c r="WW152" s="81"/>
      <c r="WX152" s="81"/>
      <c r="WY152" s="81"/>
      <c r="WZ152" s="81"/>
      <c r="XA152" s="81"/>
      <c r="XB152" s="81"/>
      <c r="XC152" s="81"/>
      <c r="XD152" s="81"/>
      <c r="XE152" s="81"/>
      <c r="XF152" s="81"/>
      <c r="XG152" s="81"/>
      <c r="XH152" s="81"/>
      <c r="XI152" s="81"/>
      <c r="XJ152" s="81"/>
      <c r="XK152" s="81"/>
      <c r="XL152" s="81"/>
      <c r="XM152" s="81"/>
      <c r="XN152" s="81"/>
      <c r="XO152" s="81"/>
      <c r="XP152" s="81"/>
      <c r="XQ152" s="81"/>
      <c r="XR152" s="81"/>
      <c r="XS152" s="81"/>
      <c r="XT152" s="81"/>
      <c r="XU152" s="81"/>
      <c r="XV152" s="81"/>
      <c r="XW152" s="81"/>
      <c r="XX152" s="81"/>
      <c r="XY152" s="81"/>
      <c r="XZ152" s="81"/>
      <c r="YA152" s="81"/>
      <c r="YB152" s="81"/>
      <c r="YC152" s="81"/>
      <c r="YD152" s="81"/>
      <c r="YE152" s="81"/>
      <c r="YF152" s="81"/>
      <c r="YG152" s="81"/>
      <c r="YH152" s="81"/>
      <c r="YI152" s="81"/>
      <c r="YJ152" s="81"/>
      <c r="YK152" s="81"/>
      <c r="YL152" s="81"/>
      <c r="YM152" s="81"/>
      <c r="YN152" s="81"/>
      <c r="YO152" s="81"/>
      <c r="YP152" s="81"/>
      <c r="YQ152" s="81"/>
      <c r="YR152" s="81"/>
      <c r="YS152" s="81"/>
      <c r="YT152" s="81"/>
      <c r="YU152" s="81"/>
      <c r="YV152" s="81"/>
      <c r="YW152" s="81"/>
      <c r="YX152" s="81"/>
      <c r="YY152" s="81"/>
      <c r="YZ152" s="81"/>
      <c r="ZA152" s="81"/>
      <c r="ZB152" s="81"/>
      <c r="ZC152" s="81"/>
      <c r="ZD152" s="81"/>
      <c r="ZE152" s="81"/>
      <c r="ZF152" s="81"/>
      <c r="ZG152" s="81"/>
      <c r="ZH152" s="81"/>
      <c r="ZI152" s="81"/>
      <c r="ZJ152" s="81"/>
      <c r="ZK152" s="81"/>
      <c r="ZL152" s="81"/>
      <c r="ZM152" s="81"/>
      <c r="ZN152" s="81"/>
      <c r="ZO152" s="81"/>
      <c r="ZP152" s="81"/>
      <c r="ZQ152" s="81"/>
      <c r="ZR152" s="81"/>
      <c r="ZS152" s="81"/>
      <c r="ZT152" s="81"/>
      <c r="ZU152" s="81"/>
      <c r="ZV152" s="81"/>
      <c r="ZW152" s="81"/>
      <c r="ZX152" s="81"/>
      <c r="ZY152" s="81"/>
      <c r="ZZ152" s="81"/>
      <c r="AAA152" s="81"/>
      <c r="AAB152" s="81"/>
      <c r="AAC152" s="81"/>
      <c r="AAD152" s="81"/>
      <c r="AAE152" s="81"/>
      <c r="AAF152" s="81"/>
      <c r="AAG152" s="81"/>
      <c r="AAH152" s="81"/>
      <c r="AAI152" s="81"/>
      <c r="AAJ152" s="81"/>
      <c r="AAK152" s="81"/>
      <c r="AAL152" s="81"/>
      <c r="AAM152" s="81"/>
      <c r="AAN152" s="81"/>
      <c r="AAO152" s="81"/>
      <c r="AAP152" s="81"/>
      <c r="AAQ152" s="81"/>
      <c r="AAR152" s="81"/>
      <c r="AAS152" s="81"/>
      <c r="AAT152" s="81"/>
      <c r="AAU152" s="81"/>
      <c r="AAV152" s="81"/>
      <c r="AAW152" s="81"/>
      <c r="AAX152" s="81"/>
      <c r="AAY152" s="81"/>
      <c r="AAZ152" s="81"/>
      <c r="ABA152" s="81"/>
      <c r="ABB152" s="81"/>
      <c r="ABC152" s="81"/>
      <c r="ABD152" s="81"/>
      <c r="ABE152" s="81"/>
      <c r="ABF152" s="81"/>
      <c r="ABG152" s="81"/>
      <c r="ABH152" s="81"/>
      <c r="ABI152" s="81"/>
      <c r="ABJ152" s="81"/>
      <c r="ABK152" s="81"/>
      <c r="ABL152" s="81"/>
      <c r="ABM152" s="81"/>
      <c r="ABN152" s="81"/>
      <c r="ABO152" s="81"/>
      <c r="ABP152" s="81"/>
      <c r="ABQ152" s="81"/>
      <c r="ABR152" s="81"/>
      <c r="ABS152" s="81"/>
      <c r="ABT152" s="81"/>
      <c r="ABU152" s="81"/>
      <c r="ABV152" s="81"/>
      <c r="ABW152" s="81"/>
      <c r="ABX152" s="81"/>
      <c r="ABY152" s="81"/>
      <c r="ABZ152" s="81"/>
      <c r="ACA152" s="81"/>
      <c r="ACB152" s="81"/>
      <c r="ACC152" s="81"/>
      <c r="ACD152" s="81"/>
      <c r="ACE152" s="81"/>
      <c r="ACF152" s="81"/>
      <c r="ACG152" s="81"/>
      <c r="ACH152" s="81"/>
      <c r="ACI152" s="81"/>
      <c r="ACJ152" s="81"/>
      <c r="ACK152" s="81"/>
      <c r="ACL152" s="81"/>
      <c r="ACM152" s="81"/>
      <c r="ACN152" s="81"/>
      <c r="ACO152" s="81"/>
      <c r="ACP152" s="81"/>
      <c r="ACQ152" s="81"/>
      <c r="ACR152" s="81"/>
      <c r="ACS152" s="81"/>
      <c r="ACT152" s="81"/>
      <c r="ACU152" s="81"/>
      <c r="ACV152" s="81"/>
      <c r="ACW152" s="81"/>
      <c r="ACX152" s="81"/>
      <c r="ACY152" s="81"/>
      <c r="ACZ152" s="81"/>
      <c r="ADA152" s="81"/>
      <c r="ADB152" s="81"/>
      <c r="ADC152" s="81"/>
      <c r="ADD152" s="81"/>
      <c r="ADE152" s="81"/>
      <c r="ADF152" s="81"/>
      <c r="ADG152" s="81"/>
      <c r="ADH152" s="81"/>
      <c r="ADI152" s="81"/>
      <c r="ADJ152" s="81"/>
      <c r="ADK152" s="81"/>
      <c r="ADL152" s="81"/>
      <c r="ADM152" s="81"/>
      <c r="ADN152" s="81"/>
      <c r="ADO152" s="81"/>
      <c r="ADP152" s="81"/>
      <c r="ADQ152" s="81"/>
      <c r="ADR152" s="81"/>
      <c r="ADS152" s="81"/>
      <c r="ADT152" s="81"/>
      <c r="ADU152" s="81"/>
      <c r="ADV152" s="81"/>
      <c r="ADW152" s="81"/>
      <c r="ADX152" s="81"/>
      <c r="ADY152" s="81"/>
      <c r="ADZ152" s="81"/>
      <c r="AEA152" s="81"/>
      <c r="AEB152" s="81"/>
      <c r="AEC152" s="81"/>
      <c r="AED152" s="81"/>
      <c r="AEE152" s="81"/>
      <c r="AEF152" s="81"/>
      <c r="AEG152" s="81"/>
      <c r="AEH152" s="81"/>
      <c r="AEI152" s="81"/>
      <c r="AEJ152" s="81"/>
      <c r="AEK152" s="81"/>
      <c r="AEL152" s="81"/>
      <c r="AEM152" s="81"/>
      <c r="AEN152" s="81"/>
      <c r="AEO152" s="81"/>
      <c r="AEP152" s="81"/>
      <c r="AEQ152" s="81"/>
      <c r="AER152" s="81"/>
      <c r="AES152" s="81"/>
      <c r="AET152" s="81"/>
      <c r="AEU152" s="81"/>
      <c r="AEV152" s="81"/>
      <c r="AEW152" s="81"/>
      <c r="AEX152" s="81"/>
      <c r="AEY152" s="81"/>
      <c r="AEZ152" s="81"/>
      <c r="AFA152" s="81"/>
      <c r="AFB152" s="81"/>
      <c r="AFC152" s="81"/>
      <c r="AFD152" s="81"/>
      <c r="AFE152" s="81"/>
      <c r="AFF152" s="81"/>
      <c r="AFG152" s="81"/>
      <c r="AFH152" s="81"/>
      <c r="AFI152" s="81"/>
      <c r="AFJ152" s="81"/>
      <c r="AFK152" s="81"/>
      <c r="AFL152" s="81"/>
      <c r="AFM152" s="81"/>
      <c r="AFN152" s="81"/>
      <c r="AFO152" s="81"/>
      <c r="AFP152" s="81"/>
      <c r="AFQ152" s="81"/>
      <c r="AFR152" s="81"/>
      <c r="AFS152" s="81"/>
      <c r="AFT152" s="81"/>
      <c r="AFU152" s="81"/>
      <c r="AFV152" s="81"/>
      <c r="AFW152" s="81"/>
      <c r="AFX152" s="81"/>
      <c r="AFY152" s="81"/>
      <c r="AFZ152" s="81"/>
      <c r="AGA152" s="81"/>
      <c r="AGB152" s="81"/>
      <c r="AGC152" s="81"/>
      <c r="AGD152" s="81"/>
      <c r="AGE152" s="81"/>
      <c r="AGF152" s="81"/>
      <c r="AGG152" s="81"/>
      <c r="AGH152" s="81"/>
      <c r="AGI152" s="81"/>
      <c r="AGJ152" s="81"/>
      <c r="AGK152" s="81"/>
      <c r="AGL152" s="81"/>
      <c r="AGM152" s="81"/>
      <c r="AGN152" s="81"/>
      <c r="AGO152" s="81"/>
      <c r="AGP152" s="81"/>
      <c r="AGQ152" s="81"/>
      <c r="AGR152" s="81"/>
      <c r="AGS152" s="81"/>
      <c r="AGT152" s="81"/>
      <c r="AGU152" s="81"/>
      <c r="AGV152" s="81"/>
      <c r="AGW152" s="81"/>
      <c r="AGX152" s="81"/>
      <c r="AGY152" s="81"/>
      <c r="AGZ152" s="81"/>
      <c r="AHA152" s="81"/>
      <c r="AHB152" s="81"/>
      <c r="AHC152" s="81"/>
      <c r="AHD152" s="81"/>
      <c r="AHE152" s="81"/>
      <c r="AHF152" s="81"/>
      <c r="AHG152" s="81"/>
      <c r="AHH152" s="81"/>
      <c r="AHI152" s="81"/>
      <c r="AHJ152" s="81"/>
      <c r="AHK152" s="81"/>
      <c r="AHL152" s="81"/>
      <c r="AHM152" s="81"/>
      <c r="AHN152" s="81"/>
      <c r="AHO152" s="81"/>
      <c r="AHP152" s="81"/>
      <c r="AHQ152" s="81"/>
      <c r="AHR152" s="81"/>
      <c r="AHS152" s="81"/>
      <c r="AHT152" s="81"/>
      <c r="AHU152" s="81"/>
      <c r="AHV152" s="81"/>
      <c r="AHW152" s="81"/>
      <c r="AHX152" s="81"/>
      <c r="AHY152" s="81"/>
      <c r="AHZ152" s="81"/>
      <c r="AIA152" s="81"/>
      <c r="AIB152" s="81"/>
      <c r="AIC152" s="81"/>
      <c r="AID152" s="81"/>
      <c r="AIE152" s="81"/>
      <c r="AIF152" s="81"/>
      <c r="AIG152" s="81"/>
      <c r="AIH152" s="81"/>
      <c r="AII152" s="81"/>
      <c r="AIJ152" s="81"/>
      <c r="AIK152" s="81"/>
      <c r="AIL152" s="81"/>
      <c r="AIM152" s="81"/>
      <c r="AIN152" s="81"/>
      <c r="AIO152" s="81"/>
      <c r="AIP152" s="81"/>
      <c r="AIQ152" s="81"/>
      <c r="AIR152" s="81"/>
      <c r="AIS152" s="81"/>
      <c r="AIT152" s="81"/>
      <c r="AIU152" s="81"/>
      <c r="AIV152" s="81"/>
      <c r="AIW152" s="81"/>
      <c r="AIX152" s="81"/>
      <c r="AIY152" s="81"/>
      <c r="AIZ152" s="81"/>
      <c r="AJA152" s="81"/>
      <c r="AJB152" s="81"/>
      <c r="AJC152" s="81"/>
      <c r="AJD152" s="81"/>
      <c r="AJE152" s="81"/>
      <c r="AJF152" s="81"/>
      <c r="AJG152" s="81"/>
      <c r="AJH152" s="81"/>
      <c r="AJI152" s="81"/>
      <c r="AJJ152" s="81"/>
      <c r="AJK152" s="81"/>
      <c r="AJL152" s="81"/>
      <c r="AJM152" s="81"/>
      <c r="AJN152" s="81"/>
      <c r="AJO152" s="81"/>
      <c r="AJP152" s="81"/>
      <c r="AJQ152" s="81"/>
      <c r="AJR152" s="81"/>
      <c r="AJS152" s="81"/>
      <c r="AJT152" s="81"/>
      <c r="AJU152" s="81"/>
      <c r="AJV152" s="81"/>
      <c r="AJW152" s="81"/>
      <c r="AJX152" s="81"/>
      <c r="AJY152" s="81"/>
      <c r="AJZ152" s="81"/>
      <c r="AKA152" s="81"/>
      <c r="AKB152" s="81"/>
      <c r="AKC152" s="81"/>
      <c r="AKD152" s="81"/>
      <c r="AKE152" s="81"/>
      <c r="AKF152" s="81"/>
      <c r="AKG152" s="81"/>
      <c r="AKH152" s="81"/>
      <c r="AKI152" s="81"/>
      <c r="AKJ152" s="81"/>
      <c r="AKK152" s="81"/>
      <c r="AKL152" s="81"/>
      <c r="AKM152" s="81"/>
      <c r="AKN152" s="81"/>
      <c r="AKO152" s="81"/>
      <c r="AKP152" s="81"/>
      <c r="AKQ152" s="81"/>
      <c r="AKR152" s="81"/>
      <c r="AKS152" s="81"/>
      <c r="AKT152" s="81"/>
      <c r="AKU152" s="81"/>
      <c r="AKV152" s="81"/>
      <c r="AKW152" s="81"/>
      <c r="AKX152" s="81"/>
      <c r="AKY152" s="81"/>
      <c r="AKZ152" s="81"/>
      <c r="ALA152" s="81"/>
      <c r="ALB152" s="81"/>
      <c r="ALC152" s="81"/>
      <c r="ALD152" s="81"/>
      <c r="ALE152" s="81"/>
      <c r="ALF152" s="81"/>
      <c r="ALG152" s="81"/>
      <c r="ALH152" s="81"/>
      <c r="ALI152" s="81"/>
      <c r="ALJ152" s="81"/>
      <c r="ALK152" s="81"/>
      <c r="ALL152" s="81"/>
      <c r="ALM152" s="81"/>
      <c r="ALN152" s="81"/>
      <c r="ALO152" s="81"/>
      <c r="ALP152" s="81"/>
      <c r="ALQ152" s="81"/>
      <c r="ALR152" s="81"/>
      <c r="ALS152" s="81"/>
      <c r="ALT152" s="81"/>
      <c r="ALU152" s="81"/>
      <c r="ALV152" s="81"/>
      <c r="ALW152" s="81"/>
      <c r="ALX152" s="81"/>
      <c r="ALY152" s="81"/>
      <c r="ALZ152" s="81"/>
      <c r="AMA152" s="81"/>
      <c r="AMB152" s="81"/>
      <c r="AMC152" s="81"/>
      <c r="AMD152" s="81"/>
      <c r="AME152" s="81"/>
    </row>
    <row r="153" spans="1:1019" customFormat="1" ht="56.25">
      <c r="A153" s="91"/>
      <c r="B153" s="87" t="s">
        <v>11</v>
      </c>
      <c r="C153" s="88">
        <f t="shared" ref="C153:I153" si="13">SUM(C155:C168)</f>
        <v>94</v>
      </c>
      <c r="D153" s="97">
        <f t="shared" si="13"/>
        <v>35981.686999999998</v>
      </c>
      <c r="E153" s="97">
        <f t="shared" si="13"/>
        <v>27162.429999999993</v>
      </c>
      <c r="F153" s="97">
        <f t="shared" si="13"/>
        <v>0</v>
      </c>
      <c r="G153" s="97">
        <f t="shared" si="13"/>
        <v>27162.429999999993</v>
      </c>
      <c r="H153" s="97">
        <f t="shared" si="13"/>
        <v>0</v>
      </c>
      <c r="I153" s="97">
        <f t="shared" si="13"/>
        <v>25655.152000000002</v>
      </c>
      <c r="J153" s="81"/>
      <c r="K153" s="489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81"/>
      <c r="II153" s="81"/>
      <c r="IJ153" s="81"/>
      <c r="IK153" s="81"/>
      <c r="IL153" s="81"/>
      <c r="IM153" s="81"/>
      <c r="IN153" s="81"/>
      <c r="IO153" s="81"/>
      <c r="IP153" s="81"/>
      <c r="IQ153" s="81"/>
      <c r="IR153" s="81"/>
      <c r="IS153" s="81"/>
      <c r="IT153" s="81"/>
      <c r="IU153" s="81"/>
      <c r="IV153" s="81"/>
      <c r="IW153" s="81"/>
      <c r="IX153" s="81"/>
      <c r="IY153" s="81"/>
      <c r="IZ153" s="81"/>
      <c r="JA153" s="81"/>
      <c r="JB153" s="81"/>
      <c r="JC153" s="81"/>
      <c r="JD153" s="81"/>
      <c r="JE153" s="81"/>
      <c r="JF153" s="81"/>
      <c r="JG153" s="81"/>
      <c r="JH153" s="81"/>
      <c r="JI153" s="81"/>
      <c r="JJ153" s="81"/>
      <c r="JK153" s="81"/>
      <c r="JL153" s="81"/>
      <c r="JM153" s="81"/>
      <c r="JN153" s="81"/>
      <c r="JO153" s="81"/>
      <c r="JP153" s="81"/>
      <c r="JQ153" s="81"/>
      <c r="JR153" s="81"/>
      <c r="JS153" s="81"/>
      <c r="JT153" s="81"/>
      <c r="JU153" s="81"/>
      <c r="JV153" s="81"/>
      <c r="JW153" s="81"/>
      <c r="JX153" s="81"/>
      <c r="JY153" s="81"/>
      <c r="JZ153" s="81"/>
      <c r="KA153" s="81"/>
      <c r="KB153" s="81"/>
      <c r="KC153" s="81"/>
      <c r="KD153" s="81"/>
      <c r="KE153" s="81"/>
      <c r="KF153" s="81"/>
      <c r="KG153" s="81"/>
      <c r="KH153" s="81"/>
      <c r="KI153" s="81"/>
      <c r="KJ153" s="81"/>
      <c r="KK153" s="81"/>
      <c r="KL153" s="81"/>
      <c r="KM153" s="81"/>
      <c r="KN153" s="81"/>
      <c r="KO153" s="81"/>
      <c r="KP153" s="81"/>
      <c r="KQ153" s="81"/>
      <c r="KR153" s="81"/>
      <c r="KS153" s="81"/>
      <c r="KT153" s="81"/>
      <c r="KU153" s="81"/>
      <c r="KV153" s="81"/>
      <c r="KW153" s="81"/>
      <c r="KX153" s="81"/>
      <c r="KY153" s="81"/>
      <c r="KZ153" s="81"/>
      <c r="LA153" s="81"/>
      <c r="LB153" s="81"/>
      <c r="LC153" s="81"/>
      <c r="LD153" s="81"/>
      <c r="LE153" s="81"/>
      <c r="LF153" s="81"/>
      <c r="LG153" s="81"/>
      <c r="LH153" s="81"/>
      <c r="LI153" s="81"/>
      <c r="LJ153" s="81"/>
      <c r="LK153" s="81"/>
      <c r="LL153" s="81"/>
      <c r="LM153" s="81"/>
      <c r="LN153" s="81"/>
      <c r="LO153" s="81"/>
      <c r="LP153" s="81"/>
      <c r="LQ153" s="81"/>
      <c r="LR153" s="81"/>
      <c r="LS153" s="81"/>
      <c r="LT153" s="81"/>
      <c r="LU153" s="81"/>
      <c r="LV153" s="81"/>
      <c r="LW153" s="81"/>
      <c r="LX153" s="81"/>
      <c r="LY153" s="81"/>
      <c r="LZ153" s="81"/>
      <c r="MA153" s="81"/>
      <c r="MB153" s="81"/>
      <c r="MC153" s="81"/>
      <c r="MD153" s="81"/>
      <c r="ME153" s="81"/>
      <c r="MF153" s="81"/>
      <c r="MG153" s="81"/>
      <c r="MH153" s="81"/>
      <c r="MI153" s="81"/>
      <c r="MJ153" s="81"/>
      <c r="MK153" s="81"/>
      <c r="ML153" s="81"/>
      <c r="MM153" s="81"/>
      <c r="MN153" s="81"/>
      <c r="MO153" s="81"/>
      <c r="MP153" s="81"/>
      <c r="MQ153" s="81"/>
      <c r="MR153" s="81"/>
      <c r="MS153" s="81"/>
      <c r="MT153" s="81"/>
      <c r="MU153" s="81"/>
      <c r="MV153" s="81"/>
      <c r="MW153" s="81"/>
      <c r="MX153" s="81"/>
      <c r="MY153" s="81"/>
      <c r="MZ153" s="81"/>
      <c r="NA153" s="81"/>
      <c r="NB153" s="81"/>
      <c r="NC153" s="81"/>
      <c r="ND153" s="81"/>
      <c r="NE153" s="81"/>
      <c r="NF153" s="81"/>
      <c r="NG153" s="81"/>
      <c r="NH153" s="81"/>
      <c r="NI153" s="81"/>
      <c r="NJ153" s="81"/>
      <c r="NK153" s="81"/>
      <c r="NL153" s="81"/>
      <c r="NM153" s="81"/>
      <c r="NN153" s="81"/>
      <c r="NO153" s="81"/>
      <c r="NP153" s="81"/>
      <c r="NQ153" s="81"/>
      <c r="NR153" s="81"/>
      <c r="NS153" s="81"/>
      <c r="NT153" s="81"/>
      <c r="NU153" s="81"/>
      <c r="NV153" s="81"/>
      <c r="NW153" s="81"/>
      <c r="NX153" s="81"/>
      <c r="NY153" s="81"/>
      <c r="NZ153" s="81"/>
      <c r="OA153" s="81"/>
      <c r="OB153" s="81"/>
      <c r="OC153" s="81"/>
      <c r="OD153" s="81"/>
      <c r="OE153" s="81"/>
      <c r="OF153" s="81"/>
      <c r="OG153" s="81"/>
      <c r="OH153" s="81"/>
      <c r="OI153" s="81"/>
      <c r="OJ153" s="81"/>
      <c r="OK153" s="81"/>
      <c r="OL153" s="81"/>
      <c r="OM153" s="81"/>
      <c r="ON153" s="81"/>
      <c r="OO153" s="81"/>
      <c r="OP153" s="81"/>
      <c r="OQ153" s="81"/>
      <c r="OR153" s="81"/>
      <c r="OS153" s="81"/>
      <c r="OT153" s="81"/>
      <c r="OU153" s="81"/>
      <c r="OV153" s="81"/>
      <c r="OW153" s="81"/>
      <c r="OX153" s="81"/>
      <c r="OY153" s="81"/>
      <c r="OZ153" s="81"/>
      <c r="PA153" s="81"/>
      <c r="PB153" s="81"/>
      <c r="PC153" s="81"/>
      <c r="PD153" s="81"/>
      <c r="PE153" s="81"/>
      <c r="PF153" s="81"/>
      <c r="PG153" s="81"/>
      <c r="PH153" s="81"/>
      <c r="PI153" s="81"/>
      <c r="PJ153" s="81"/>
      <c r="PK153" s="81"/>
      <c r="PL153" s="81"/>
      <c r="PM153" s="81"/>
      <c r="PN153" s="81"/>
      <c r="PO153" s="81"/>
      <c r="PP153" s="81"/>
      <c r="PQ153" s="81"/>
      <c r="PR153" s="81"/>
      <c r="PS153" s="81"/>
      <c r="PT153" s="81"/>
      <c r="PU153" s="81"/>
      <c r="PV153" s="81"/>
      <c r="PW153" s="81"/>
      <c r="PX153" s="81"/>
      <c r="PY153" s="81"/>
      <c r="PZ153" s="81"/>
      <c r="QA153" s="81"/>
      <c r="QB153" s="81"/>
      <c r="QC153" s="81"/>
      <c r="QD153" s="81"/>
      <c r="QE153" s="81"/>
      <c r="QF153" s="81"/>
      <c r="QG153" s="81"/>
      <c r="QH153" s="81"/>
      <c r="QI153" s="81"/>
      <c r="QJ153" s="81"/>
      <c r="QK153" s="81"/>
      <c r="QL153" s="81"/>
      <c r="QM153" s="81"/>
      <c r="QN153" s="81"/>
      <c r="QO153" s="81"/>
      <c r="QP153" s="81"/>
      <c r="QQ153" s="81"/>
      <c r="QR153" s="81"/>
      <c r="QS153" s="81"/>
      <c r="QT153" s="81"/>
      <c r="QU153" s="81"/>
      <c r="QV153" s="81"/>
      <c r="QW153" s="81"/>
      <c r="QX153" s="81"/>
      <c r="QY153" s="81"/>
      <c r="QZ153" s="81"/>
      <c r="RA153" s="81"/>
      <c r="RB153" s="81"/>
      <c r="RC153" s="81"/>
      <c r="RD153" s="81"/>
      <c r="RE153" s="81"/>
      <c r="RF153" s="81"/>
      <c r="RG153" s="81"/>
      <c r="RH153" s="81"/>
      <c r="RI153" s="81"/>
      <c r="RJ153" s="81"/>
      <c r="RK153" s="81"/>
      <c r="RL153" s="81"/>
      <c r="RM153" s="81"/>
      <c r="RN153" s="81"/>
      <c r="RO153" s="81"/>
      <c r="RP153" s="81"/>
      <c r="RQ153" s="81"/>
      <c r="RR153" s="81"/>
      <c r="RS153" s="81"/>
      <c r="RT153" s="81"/>
      <c r="RU153" s="81"/>
      <c r="RV153" s="81"/>
      <c r="RW153" s="81"/>
      <c r="RX153" s="81"/>
      <c r="RY153" s="81"/>
      <c r="RZ153" s="81"/>
      <c r="SA153" s="81"/>
      <c r="SB153" s="81"/>
      <c r="SC153" s="81"/>
      <c r="SD153" s="81"/>
      <c r="SE153" s="81"/>
      <c r="SF153" s="81"/>
      <c r="SG153" s="81"/>
      <c r="SH153" s="81"/>
      <c r="SI153" s="81"/>
      <c r="SJ153" s="81"/>
      <c r="SK153" s="81"/>
      <c r="SL153" s="81"/>
      <c r="SM153" s="81"/>
      <c r="SN153" s="81"/>
      <c r="SO153" s="81"/>
      <c r="SP153" s="81"/>
      <c r="SQ153" s="81"/>
      <c r="SR153" s="81"/>
      <c r="SS153" s="81"/>
      <c r="ST153" s="81"/>
      <c r="SU153" s="81"/>
      <c r="SV153" s="81"/>
      <c r="SW153" s="81"/>
      <c r="SX153" s="81"/>
      <c r="SY153" s="81"/>
      <c r="SZ153" s="81"/>
      <c r="TA153" s="81"/>
      <c r="TB153" s="81"/>
      <c r="TC153" s="81"/>
      <c r="TD153" s="81"/>
      <c r="TE153" s="81"/>
      <c r="TF153" s="81"/>
      <c r="TG153" s="81"/>
      <c r="TH153" s="81"/>
      <c r="TI153" s="81"/>
      <c r="TJ153" s="81"/>
      <c r="TK153" s="81"/>
      <c r="TL153" s="81"/>
      <c r="TM153" s="81"/>
      <c r="TN153" s="81"/>
      <c r="TO153" s="81"/>
      <c r="TP153" s="81"/>
      <c r="TQ153" s="81"/>
      <c r="TR153" s="81"/>
      <c r="TS153" s="81"/>
      <c r="TT153" s="81"/>
      <c r="TU153" s="81"/>
      <c r="TV153" s="81"/>
      <c r="TW153" s="81"/>
      <c r="TX153" s="81"/>
      <c r="TY153" s="81"/>
      <c r="TZ153" s="81"/>
      <c r="UA153" s="81"/>
      <c r="UB153" s="81"/>
      <c r="UC153" s="81"/>
      <c r="UD153" s="81"/>
      <c r="UE153" s="81"/>
      <c r="UF153" s="81"/>
      <c r="UG153" s="81"/>
      <c r="UH153" s="81"/>
      <c r="UI153" s="81"/>
      <c r="UJ153" s="81"/>
      <c r="UK153" s="81"/>
      <c r="UL153" s="81"/>
      <c r="UM153" s="81"/>
      <c r="UN153" s="81"/>
      <c r="UO153" s="81"/>
      <c r="UP153" s="81"/>
      <c r="UQ153" s="81"/>
      <c r="UR153" s="81"/>
      <c r="US153" s="81"/>
      <c r="UT153" s="81"/>
      <c r="UU153" s="81"/>
      <c r="UV153" s="81"/>
      <c r="UW153" s="81"/>
      <c r="UX153" s="81"/>
      <c r="UY153" s="81"/>
      <c r="UZ153" s="81"/>
      <c r="VA153" s="81"/>
      <c r="VB153" s="81"/>
      <c r="VC153" s="81"/>
      <c r="VD153" s="81"/>
      <c r="VE153" s="81"/>
      <c r="VF153" s="81"/>
      <c r="VG153" s="81"/>
      <c r="VH153" s="81"/>
      <c r="VI153" s="81"/>
      <c r="VJ153" s="81"/>
      <c r="VK153" s="81"/>
      <c r="VL153" s="81"/>
      <c r="VM153" s="81"/>
      <c r="VN153" s="81"/>
      <c r="VO153" s="81"/>
      <c r="VP153" s="81"/>
      <c r="VQ153" s="81"/>
      <c r="VR153" s="81"/>
      <c r="VS153" s="81"/>
      <c r="VT153" s="81"/>
      <c r="VU153" s="81"/>
      <c r="VV153" s="81"/>
      <c r="VW153" s="81"/>
      <c r="VX153" s="81"/>
      <c r="VY153" s="81"/>
      <c r="VZ153" s="81"/>
      <c r="WA153" s="81"/>
      <c r="WB153" s="81"/>
      <c r="WC153" s="81"/>
      <c r="WD153" s="81"/>
      <c r="WE153" s="81"/>
      <c r="WF153" s="81"/>
      <c r="WG153" s="81"/>
      <c r="WH153" s="81"/>
      <c r="WI153" s="81"/>
      <c r="WJ153" s="81"/>
      <c r="WK153" s="81"/>
      <c r="WL153" s="81"/>
      <c r="WM153" s="81"/>
      <c r="WN153" s="81"/>
      <c r="WO153" s="81"/>
      <c r="WP153" s="81"/>
      <c r="WQ153" s="81"/>
      <c r="WR153" s="81"/>
      <c r="WS153" s="81"/>
      <c r="WT153" s="81"/>
      <c r="WU153" s="81"/>
      <c r="WV153" s="81"/>
      <c r="WW153" s="81"/>
      <c r="WX153" s="81"/>
      <c r="WY153" s="81"/>
      <c r="WZ153" s="81"/>
      <c r="XA153" s="81"/>
      <c r="XB153" s="81"/>
      <c r="XC153" s="81"/>
      <c r="XD153" s="81"/>
      <c r="XE153" s="81"/>
      <c r="XF153" s="81"/>
      <c r="XG153" s="81"/>
      <c r="XH153" s="81"/>
      <c r="XI153" s="81"/>
      <c r="XJ153" s="81"/>
      <c r="XK153" s="81"/>
      <c r="XL153" s="81"/>
      <c r="XM153" s="81"/>
      <c r="XN153" s="81"/>
      <c r="XO153" s="81"/>
      <c r="XP153" s="81"/>
      <c r="XQ153" s="81"/>
      <c r="XR153" s="81"/>
      <c r="XS153" s="81"/>
      <c r="XT153" s="81"/>
      <c r="XU153" s="81"/>
      <c r="XV153" s="81"/>
      <c r="XW153" s="81"/>
      <c r="XX153" s="81"/>
      <c r="XY153" s="81"/>
      <c r="XZ153" s="81"/>
      <c r="YA153" s="81"/>
      <c r="YB153" s="81"/>
      <c r="YC153" s="81"/>
      <c r="YD153" s="81"/>
      <c r="YE153" s="81"/>
      <c r="YF153" s="81"/>
      <c r="YG153" s="81"/>
      <c r="YH153" s="81"/>
      <c r="YI153" s="81"/>
      <c r="YJ153" s="81"/>
      <c r="YK153" s="81"/>
      <c r="YL153" s="81"/>
      <c r="YM153" s="81"/>
      <c r="YN153" s="81"/>
      <c r="YO153" s="81"/>
      <c r="YP153" s="81"/>
      <c r="YQ153" s="81"/>
      <c r="YR153" s="81"/>
      <c r="YS153" s="81"/>
      <c r="YT153" s="81"/>
      <c r="YU153" s="81"/>
      <c r="YV153" s="81"/>
      <c r="YW153" s="81"/>
      <c r="YX153" s="81"/>
      <c r="YY153" s="81"/>
      <c r="YZ153" s="81"/>
      <c r="ZA153" s="81"/>
      <c r="ZB153" s="81"/>
      <c r="ZC153" s="81"/>
      <c r="ZD153" s="81"/>
      <c r="ZE153" s="81"/>
      <c r="ZF153" s="81"/>
      <c r="ZG153" s="81"/>
      <c r="ZH153" s="81"/>
      <c r="ZI153" s="81"/>
      <c r="ZJ153" s="81"/>
      <c r="ZK153" s="81"/>
      <c r="ZL153" s="81"/>
      <c r="ZM153" s="81"/>
      <c r="ZN153" s="81"/>
      <c r="ZO153" s="81"/>
      <c r="ZP153" s="81"/>
      <c r="ZQ153" s="81"/>
      <c r="ZR153" s="81"/>
      <c r="ZS153" s="81"/>
      <c r="ZT153" s="81"/>
      <c r="ZU153" s="81"/>
      <c r="ZV153" s="81"/>
      <c r="ZW153" s="81"/>
      <c r="ZX153" s="81"/>
      <c r="ZY153" s="81"/>
      <c r="ZZ153" s="81"/>
      <c r="AAA153" s="81"/>
      <c r="AAB153" s="81"/>
      <c r="AAC153" s="81"/>
      <c r="AAD153" s="81"/>
      <c r="AAE153" s="81"/>
      <c r="AAF153" s="81"/>
      <c r="AAG153" s="81"/>
      <c r="AAH153" s="81"/>
      <c r="AAI153" s="81"/>
      <c r="AAJ153" s="81"/>
      <c r="AAK153" s="81"/>
      <c r="AAL153" s="81"/>
      <c r="AAM153" s="81"/>
      <c r="AAN153" s="81"/>
      <c r="AAO153" s="81"/>
      <c r="AAP153" s="81"/>
      <c r="AAQ153" s="81"/>
      <c r="AAR153" s="81"/>
      <c r="AAS153" s="81"/>
      <c r="AAT153" s="81"/>
      <c r="AAU153" s="81"/>
      <c r="AAV153" s="81"/>
      <c r="AAW153" s="81"/>
      <c r="AAX153" s="81"/>
      <c r="AAY153" s="81"/>
      <c r="AAZ153" s="81"/>
      <c r="ABA153" s="81"/>
      <c r="ABB153" s="81"/>
      <c r="ABC153" s="81"/>
      <c r="ABD153" s="81"/>
      <c r="ABE153" s="81"/>
      <c r="ABF153" s="81"/>
      <c r="ABG153" s="81"/>
      <c r="ABH153" s="81"/>
      <c r="ABI153" s="81"/>
      <c r="ABJ153" s="81"/>
      <c r="ABK153" s="81"/>
      <c r="ABL153" s="81"/>
      <c r="ABM153" s="81"/>
      <c r="ABN153" s="81"/>
      <c r="ABO153" s="81"/>
      <c r="ABP153" s="81"/>
      <c r="ABQ153" s="81"/>
      <c r="ABR153" s="81"/>
      <c r="ABS153" s="81"/>
      <c r="ABT153" s="81"/>
      <c r="ABU153" s="81"/>
      <c r="ABV153" s="81"/>
      <c r="ABW153" s="81"/>
      <c r="ABX153" s="81"/>
      <c r="ABY153" s="81"/>
      <c r="ABZ153" s="81"/>
      <c r="ACA153" s="81"/>
      <c r="ACB153" s="81"/>
      <c r="ACC153" s="81"/>
      <c r="ACD153" s="81"/>
      <c r="ACE153" s="81"/>
      <c r="ACF153" s="81"/>
      <c r="ACG153" s="81"/>
      <c r="ACH153" s="81"/>
      <c r="ACI153" s="81"/>
      <c r="ACJ153" s="81"/>
      <c r="ACK153" s="81"/>
      <c r="ACL153" s="81"/>
      <c r="ACM153" s="81"/>
      <c r="ACN153" s="81"/>
      <c r="ACO153" s="81"/>
      <c r="ACP153" s="81"/>
      <c r="ACQ153" s="81"/>
      <c r="ACR153" s="81"/>
      <c r="ACS153" s="81"/>
      <c r="ACT153" s="81"/>
      <c r="ACU153" s="81"/>
      <c r="ACV153" s="81"/>
      <c r="ACW153" s="81"/>
      <c r="ACX153" s="81"/>
      <c r="ACY153" s="81"/>
      <c r="ACZ153" s="81"/>
      <c r="ADA153" s="81"/>
      <c r="ADB153" s="81"/>
      <c r="ADC153" s="81"/>
      <c r="ADD153" s="81"/>
      <c r="ADE153" s="81"/>
      <c r="ADF153" s="81"/>
      <c r="ADG153" s="81"/>
      <c r="ADH153" s="81"/>
      <c r="ADI153" s="81"/>
      <c r="ADJ153" s="81"/>
      <c r="ADK153" s="81"/>
      <c r="ADL153" s="81"/>
      <c r="ADM153" s="81"/>
      <c r="ADN153" s="81"/>
      <c r="ADO153" s="81"/>
      <c r="ADP153" s="81"/>
      <c r="ADQ153" s="81"/>
      <c r="ADR153" s="81"/>
      <c r="ADS153" s="81"/>
      <c r="ADT153" s="81"/>
      <c r="ADU153" s="81"/>
      <c r="ADV153" s="81"/>
      <c r="ADW153" s="81"/>
      <c r="ADX153" s="81"/>
      <c r="ADY153" s="81"/>
      <c r="ADZ153" s="81"/>
      <c r="AEA153" s="81"/>
      <c r="AEB153" s="81"/>
      <c r="AEC153" s="81"/>
      <c r="AED153" s="81"/>
      <c r="AEE153" s="81"/>
      <c r="AEF153" s="81"/>
      <c r="AEG153" s="81"/>
      <c r="AEH153" s="81"/>
      <c r="AEI153" s="81"/>
      <c r="AEJ153" s="81"/>
      <c r="AEK153" s="81"/>
      <c r="AEL153" s="81"/>
      <c r="AEM153" s="81"/>
      <c r="AEN153" s="81"/>
      <c r="AEO153" s="81"/>
      <c r="AEP153" s="81"/>
      <c r="AEQ153" s="81"/>
      <c r="AER153" s="81"/>
      <c r="AES153" s="81"/>
      <c r="AET153" s="81"/>
      <c r="AEU153" s="81"/>
      <c r="AEV153" s="81"/>
      <c r="AEW153" s="81"/>
      <c r="AEX153" s="81"/>
      <c r="AEY153" s="81"/>
      <c r="AEZ153" s="81"/>
      <c r="AFA153" s="81"/>
      <c r="AFB153" s="81"/>
      <c r="AFC153" s="81"/>
      <c r="AFD153" s="81"/>
      <c r="AFE153" s="81"/>
      <c r="AFF153" s="81"/>
      <c r="AFG153" s="81"/>
      <c r="AFH153" s="81"/>
      <c r="AFI153" s="81"/>
      <c r="AFJ153" s="81"/>
      <c r="AFK153" s="81"/>
      <c r="AFL153" s="81"/>
      <c r="AFM153" s="81"/>
      <c r="AFN153" s="81"/>
      <c r="AFO153" s="81"/>
      <c r="AFP153" s="81"/>
      <c r="AFQ153" s="81"/>
      <c r="AFR153" s="81"/>
      <c r="AFS153" s="81"/>
      <c r="AFT153" s="81"/>
      <c r="AFU153" s="81"/>
      <c r="AFV153" s="81"/>
      <c r="AFW153" s="81"/>
      <c r="AFX153" s="81"/>
      <c r="AFY153" s="81"/>
      <c r="AFZ153" s="81"/>
      <c r="AGA153" s="81"/>
      <c r="AGB153" s="81"/>
      <c r="AGC153" s="81"/>
      <c r="AGD153" s="81"/>
      <c r="AGE153" s="81"/>
      <c r="AGF153" s="81"/>
      <c r="AGG153" s="81"/>
      <c r="AGH153" s="81"/>
      <c r="AGI153" s="81"/>
      <c r="AGJ153" s="81"/>
      <c r="AGK153" s="81"/>
      <c r="AGL153" s="81"/>
      <c r="AGM153" s="81"/>
      <c r="AGN153" s="81"/>
      <c r="AGO153" s="81"/>
      <c r="AGP153" s="81"/>
      <c r="AGQ153" s="81"/>
      <c r="AGR153" s="81"/>
      <c r="AGS153" s="81"/>
      <c r="AGT153" s="81"/>
      <c r="AGU153" s="81"/>
      <c r="AGV153" s="81"/>
      <c r="AGW153" s="81"/>
      <c r="AGX153" s="81"/>
      <c r="AGY153" s="81"/>
      <c r="AGZ153" s="81"/>
      <c r="AHA153" s="81"/>
      <c r="AHB153" s="81"/>
      <c r="AHC153" s="81"/>
      <c r="AHD153" s="81"/>
      <c r="AHE153" s="81"/>
      <c r="AHF153" s="81"/>
      <c r="AHG153" s="81"/>
      <c r="AHH153" s="81"/>
      <c r="AHI153" s="81"/>
      <c r="AHJ153" s="81"/>
      <c r="AHK153" s="81"/>
      <c r="AHL153" s="81"/>
      <c r="AHM153" s="81"/>
      <c r="AHN153" s="81"/>
      <c r="AHO153" s="81"/>
      <c r="AHP153" s="81"/>
      <c r="AHQ153" s="81"/>
      <c r="AHR153" s="81"/>
      <c r="AHS153" s="81"/>
      <c r="AHT153" s="81"/>
      <c r="AHU153" s="81"/>
      <c r="AHV153" s="81"/>
      <c r="AHW153" s="81"/>
      <c r="AHX153" s="81"/>
      <c r="AHY153" s="81"/>
      <c r="AHZ153" s="81"/>
      <c r="AIA153" s="81"/>
      <c r="AIB153" s="81"/>
      <c r="AIC153" s="81"/>
      <c r="AID153" s="81"/>
      <c r="AIE153" s="81"/>
      <c r="AIF153" s="81"/>
      <c r="AIG153" s="81"/>
      <c r="AIH153" s="81"/>
      <c r="AII153" s="81"/>
      <c r="AIJ153" s="81"/>
      <c r="AIK153" s="81"/>
      <c r="AIL153" s="81"/>
      <c r="AIM153" s="81"/>
      <c r="AIN153" s="81"/>
      <c r="AIO153" s="81"/>
      <c r="AIP153" s="81"/>
      <c r="AIQ153" s="81"/>
      <c r="AIR153" s="81"/>
      <c r="AIS153" s="81"/>
      <c r="AIT153" s="81"/>
      <c r="AIU153" s="81"/>
      <c r="AIV153" s="81"/>
      <c r="AIW153" s="81"/>
      <c r="AIX153" s="81"/>
      <c r="AIY153" s="81"/>
      <c r="AIZ153" s="81"/>
      <c r="AJA153" s="81"/>
      <c r="AJB153" s="81"/>
      <c r="AJC153" s="81"/>
      <c r="AJD153" s="81"/>
      <c r="AJE153" s="81"/>
      <c r="AJF153" s="81"/>
      <c r="AJG153" s="81"/>
      <c r="AJH153" s="81"/>
      <c r="AJI153" s="81"/>
      <c r="AJJ153" s="81"/>
      <c r="AJK153" s="81"/>
      <c r="AJL153" s="81"/>
      <c r="AJM153" s="81"/>
      <c r="AJN153" s="81"/>
      <c r="AJO153" s="81"/>
      <c r="AJP153" s="81"/>
      <c r="AJQ153" s="81"/>
      <c r="AJR153" s="81"/>
      <c r="AJS153" s="81"/>
      <c r="AJT153" s="81"/>
      <c r="AJU153" s="81"/>
      <c r="AJV153" s="81"/>
      <c r="AJW153" s="81"/>
      <c r="AJX153" s="81"/>
      <c r="AJY153" s="81"/>
      <c r="AJZ153" s="81"/>
      <c r="AKA153" s="81"/>
      <c r="AKB153" s="81"/>
      <c r="AKC153" s="81"/>
      <c r="AKD153" s="81"/>
      <c r="AKE153" s="81"/>
      <c r="AKF153" s="81"/>
      <c r="AKG153" s="81"/>
      <c r="AKH153" s="81"/>
      <c r="AKI153" s="81"/>
      <c r="AKJ153" s="81"/>
      <c r="AKK153" s="81"/>
      <c r="AKL153" s="81"/>
      <c r="AKM153" s="81"/>
      <c r="AKN153" s="81"/>
      <c r="AKO153" s="81"/>
      <c r="AKP153" s="81"/>
      <c r="AKQ153" s="81"/>
      <c r="AKR153" s="81"/>
      <c r="AKS153" s="81"/>
      <c r="AKT153" s="81"/>
      <c r="AKU153" s="81"/>
      <c r="AKV153" s="81"/>
      <c r="AKW153" s="81"/>
      <c r="AKX153" s="81"/>
      <c r="AKY153" s="81"/>
      <c r="AKZ153" s="81"/>
      <c r="ALA153" s="81"/>
      <c r="ALB153" s="81"/>
      <c r="ALC153" s="81"/>
      <c r="ALD153" s="81"/>
      <c r="ALE153" s="81"/>
      <c r="ALF153" s="81"/>
      <c r="ALG153" s="81"/>
      <c r="ALH153" s="81"/>
      <c r="ALI153" s="81"/>
      <c r="ALJ153" s="81"/>
      <c r="ALK153" s="81"/>
      <c r="ALL153" s="81"/>
      <c r="ALM153" s="81"/>
      <c r="ALN153" s="81"/>
      <c r="ALO153" s="81"/>
      <c r="ALP153" s="81"/>
      <c r="ALQ153" s="81"/>
      <c r="ALR153" s="81"/>
      <c r="ALS153" s="81"/>
      <c r="ALT153" s="81"/>
      <c r="ALU153" s="81"/>
      <c r="ALV153" s="81"/>
      <c r="ALW153" s="81"/>
      <c r="ALX153" s="81"/>
      <c r="ALY153" s="81"/>
      <c r="ALZ153" s="81"/>
      <c r="AMA153" s="81"/>
      <c r="AMB153" s="81"/>
      <c r="AMC153" s="81"/>
      <c r="AMD153" s="81"/>
      <c r="AME153" s="81"/>
    </row>
    <row r="154" spans="1:1019" customFormat="1" ht="19.5">
      <c r="A154" s="84"/>
      <c r="B154" s="86" t="s">
        <v>8</v>
      </c>
      <c r="C154" s="91"/>
      <c r="D154" s="95"/>
      <c r="E154" s="95"/>
      <c r="F154" s="95"/>
      <c r="G154" s="95"/>
      <c r="H154" s="98"/>
      <c r="I154" s="98"/>
      <c r="J154" s="81"/>
      <c r="K154" s="489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  <c r="HU154" s="81"/>
      <c r="HV154" s="81"/>
      <c r="HW154" s="81"/>
      <c r="HX154" s="81"/>
      <c r="HY154" s="81"/>
      <c r="HZ154" s="81"/>
      <c r="IA154" s="81"/>
      <c r="IB154" s="81"/>
      <c r="IC154" s="81"/>
      <c r="ID154" s="81"/>
      <c r="IE154" s="81"/>
      <c r="IF154" s="81"/>
      <c r="IG154" s="81"/>
      <c r="IH154" s="81"/>
      <c r="II154" s="81"/>
      <c r="IJ154" s="81"/>
      <c r="IK154" s="81"/>
      <c r="IL154" s="81"/>
      <c r="IM154" s="81"/>
      <c r="IN154" s="81"/>
      <c r="IO154" s="81"/>
      <c r="IP154" s="81"/>
      <c r="IQ154" s="81"/>
      <c r="IR154" s="81"/>
      <c r="IS154" s="81"/>
      <c r="IT154" s="81"/>
      <c r="IU154" s="81"/>
      <c r="IV154" s="81"/>
      <c r="IW154" s="81"/>
      <c r="IX154" s="81"/>
      <c r="IY154" s="81"/>
      <c r="IZ154" s="81"/>
      <c r="JA154" s="81"/>
      <c r="JB154" s="81"/>
      <c r="JC154" s="81"/>
      <c r="JD154" s="81"/>
      <c r="JE154" s="81"/>
      <c r="JF154" s="81"/>
      <c r="JG154" s="81"/>
      <c r="JH154" s="81"/>
      <c r="JI154" s="81"/>
      <c r="JJ154" s="81"/>
      <c r="JK154" s="81"/>
      <c r="JL154" s="81"/>
      <c r="JM154" s="81"/>
      <c r="JN154" s="81"/>
      <c r="JO154" s="81"/>
      <c r="JP154" s="81"/>
      <c r="JQ154" s="81"/>
      <c r="JR154" s="81"/>
      <c r="JS154" s="81"/>
      <c r="JT154" s="81"/>
      <c r="JU154" s="81"/>
      <c r="JV154" s="81"/>
      <c r="JW154" s="81"/>
      <c r="JX154" s="81"/>
      <c r="JY154" s="81"/>
      <c r="JZ154" s="81"/>
      <c r="KA154" s="81"/>
      <c r="KB154" s="81"/>
      <c r="KC154" s="81"/>
      <c r="KD154" s="81"/>
      <c r="KE154" s="81"/>
      <c r="KF154" s="81"/>
      <c r="KG154" s="81"/>
      <c r="KH154" s="81"/>
      <c r="KI154" s="81"/>
      <c r="KJ154" s="81"/>
      <c r="KK154" s="81"/>
      <c r="KL154" s="81"/>
      <c r="KM154" s="81"/>
      <c r="KN154" s="81"/>
      <c r="KO154" s="81"/>
      <c r="KP154" s="81"/>
      <c r="KQ154" s="81"/>
      <c r="KR154" s="81"/>
      <c r="KS154" s="81"/>
      <c r="KT154" s="81"/>
      <c r="KU154" s="81"/>
      <c r="KV154" s="81"/>
      <c r="KW154" s="81"/>
      <c r="KX154" s="81"/>
      <c r="KY154" s="81"/>
      <c r="KZ154" s="81"/>
      <c r="LA154" s="81"/>
      <c r="LB154" s="81"/>
      <c r="LC154" s="81"/>
      <c r="LD154" s="81"/>
      <c r="LE154" s="81"/>
      <c r="LF154" s="81"/>
      <c r="LG154" s="81"/>
      <c r="LH154" s="81"/>
      <c r="LI154" s="81"/>
      <c r="LJ154" s="81"/>
      <c r="LK154" s="81"/>
      <c r="LL154" s="81"/>
      <c r="LM154" s="81"/>
      <c r="LN154" s="81"/>
      <c r="LO154" s="81"/>
      <c r="LP154" s="81"/>
      <c r="LQ154" s="81"/>
      <c r="LR154" s="81"/>
      <c r="LS154" s="81"/>
      <c r="LT154" s="81"/>
      <c r="LU154" s="81"/>
      <c r="LV154" s="81"/>
      <c r="LW154" s="81"/>
      <c r="LX154" s="81"/>
      <c r="LY154" s="81"/>
      <c r="LZ154" s="81"/>
      <c r="MA154" s="81"/>
      <c r="MB154" s="81"/>
      <c r="MC154" s="81"/>
      <c r="MD154" s="81"/>
      <c r="ME154" s="81"/>
      <c r="MF154" s="81"/>
      <c r="MG154" s="81"/>
      <c r="MH154" s="81"/>
      <c r="MI154" s="81"/>
      <c r="MJ154" s="81"/>
      <c r="MK154" s="81"/>
      <c r="ML154" s="81"/>
      <c r="MM154" s="81"/>
      <c r="MN154" s="81"/>
      <c r="MO154" s="81"/>
      <c r="MP154" s="81"/>
      <c r="MQ154" s="81"/>
      <c r="MR154" s="81"/>
      <c r="MS154" s="81"/>
      <c r="MT154" s="81"/>
      <c r="MU154" s="81"/>
      <c r="MV154" s="81"/>
      <c r="MW154" s="81"/>
      <c r="MX154" s="81"/>
      <c r="MY154" s="81"/>
      <c r="MZ154" s="81"/>
      <c r="NA154" s="81"/>
      <c r="NB154" s="81"/>
      <c r="NC154" s="81"/>
      <c r="ND154" s="81"/>
      <c r="NE154" s="81"/>
      <c r="NF154" s="81"/>
      <c r="NG154" s="81"/>
      <c r="NH154" s="81"/>
      <c r="NI154" s="81"/>
      <c r="NJ154" s="81"/>
      <c r="NK154" s="81"/>
      <c r="NL154" s="81"/>
      <c r="NM154" s="81"/>
      <c r="NN154" s="81"/>
      <c r="NO154" s="81"/>
      <c r="NP154" s="81"/>
      <c r="NQ154" s="81"/>
      <c r="NR154" s="81"/>
      <c r="NS154" s="81"/>
      <c r="NT154" s="81"/>
      <c r="NU154" s="81"/>
      <c r="NV154" s="81"/>
      <c r="NW154" s="81"/>
      <c r="NX154" s="81"/>
      <c r="NY154" s="81"/>
      <c r="NZ154" s="81"/>
      <c r="OA154" s="81"/>
      <c r="OB154" s="81"/>
      <c r="OC154" s="81"/>
      <c r="OD154" s="81"/>
      <c r="OE154" s="81"/>
      <c r="OF154" s="81"/>
      <c r="OG154" s="81"/>
      <c r="OH154" s="81"/>
      <c r="OI154" s="81"/>
      <c r="OJ154" s="81"/>
      <c r="OK154" s="81"/>
      <c r="OL154" s="81"/>
      <c r="OM154" s="81"/>
      <c r="ON154" s="81"/>
      <c r="OO154" s="81"/>
      <c r="OP154" s="81"/>
      <c r="OQ154" s="81"/>
      <c r="OR154" s="81"/>
      <c r="OS154" s="81"/>
      <c r="OT154" s="81"/>
      <c r="OU154" s="81"/>
      <c r="OV154" s="81"/>
      <c r="OW154" s="81"/>
      <c r="OX154" s="81"/>
      <c r="OY154" s="81"/>
      <c r="OZ154" s="81"/>
      <c r="PA154" s="81"/>
      <c r="PB154" s="81"/>
      <c r="PC154" s="81"/>
      <c r="PD154" s="81"/>
      <c r="PE154" s="81"/>
      <c r="PF154" s="81"/>
      <c r="PG154" s="81"/>
      <c r="PH154" s="81"/>
      <c r="PI154" s="81"/>
      <c r="PJ154" s="81"/>
      <c r="PK154" s="81"/>
      <c r="PL154" s="81"/>
      <c r="PM154" s="81"/>
      <c r="PN154" s="81"/>
      <c r="PO154" s="81"/>
      <c r="PP154" s="81"/>
      <c r="PQ154" s="81"/>
      <c r="PR154" s="81"/>
      <c r="PS154" s="81"/>
      <c r="PT154" s="81"/>
      <c r="PU154" s="81"/>
      <c r="PV154" s="81"/>
      <c r="PW154" s="81"/>
      <c r="PX154" s="81"/>
      <c r="PY154" s="81"/>
      <c r="PZ154" s="81"/>
      <c r="QA154" s="81"/>
      <c r="QB154" s="81"/>
      <c r="QC154" s="81"/>
      <c r="QD154" s="81"/>
      <c r="QE154" s="81"/>
      <c r="QF154" s="81"/>
      <c r="QG154" s="81"/>
      <c r="QH154" s="81"/>
      <c r="QI154" s="81"/>
      <c r="QJ154" s="81"/>
      <c r="QK154" s="81"/>
      <c r="QL154" s="81"/>
      <c r="QM154" s="81"/>
      <c r="QN154" s="81"/>
      <c r="QO154" s="81"/>
      <c r="QP154" s="81"/>
      <c r="QQ154" s="81"/>
      <c r="QR154" s="81"/>
      <c r="QS154" s="81"/>
      <c r="QT154" s="81"/>
      <c r="QU154" s="81"/>
      <c r="QV154" s="81"/>
      <c r="QW154" s="81"/>
      <c r="QX154" s="81"/>
      <c r="QY154" s="81"/>
      <c r="QZ154" s="81"/>
      <c r="RA154" s="81"/>
      <c r="RB154" s="81"/>
      <c r="RC154" s="81"/>
      <c r="RD154" s="81"/>
      <c r="RE154" s="81"/>
      <c r="RF154" s="81"/>
      <c r="RG154" s="81"/>
      <c r="RH154" s="81"/>
      <c r="RI154" s="81"/>
      <c r="RJ154" s="81"/>
      <c r="RK154" s="81"/>
      <c r="RL154" s="81"/>
      <c r="RM154" s="81"/>
      <c r="RN154" s="81"/>
      <c r="RO154" s="81"/>
      <c r="RP154" s="81"/>
      <c r="RQ154" s="81"/>
      <c r="RR154" s="81"/>
      <c r="RS154" s="81"/>
      <c r="RT154" s="81"/>
      <c r="RU154" s="81"/>
      <c r="RV154" s="81"/>
      <c r="RW154" s="81"/>
      <c r="RX154" s="81"/>
      <c r="RY154" s="81"/>
      <c r="RZ154" s="81"/>
      <c r="SA154" s="81"/>
      <c r="SB154" s="81"/>
      <c r="SC154" s="81"/>
      <c r="SD154" s="81"/>
      <c r="SE154" s="81"/>
      <c r="SF154" s="81"/>
      <c r="SG154" s="81"/>
      <c r="SH154" s="81"/>
      <c r="SI154" s="81"/>
      <c r="SJ154" s="81"/>
      <c r="SK154" s="81"/>
      <c r="SL154" s="81"/>
      <c r="SM154" s="81"/>
      <c r="SN154" s="81"/>
      <c r="SO154" s="81"/>
      <c r="SP154" s="81"/>
      <c r="SQ154" s="81"/>
      <c r="SR154" s="81"/>
      <c r="SS154" s="81"/>
      <c r="ST154" s="81"/>
      <c r="SU154" s="81"/>
      <c r="SV154" s="81"/>
      <c r="SW154" s="81"/>
      <c r="SX154" s="81"/>
      <c r="SY154" s="81"/>
      <c r="SZ154" s="81"/>
      <c r="TA154" s="81"/>
      <c r="TB154" s="81"/>
      <c r="TC154" s="81"/>
      <c r="TD154" s="81"/>
      <c r="TE154" s="81"/>
      <c r="TF154" s="81"/>
      <c r="TG154" s="81"/>
      <c r="TH154" s="81"/>
      <c r="TI154" s="81"/>
      <c r="TJ154" s="81"/>
      <c r="TK154" s="81"/>
      <c r="TL154" s="81"/>
      <c r="TM154" s="81"/>
      <c r="TN154" s="81"/>
      <c r="TO154" s="81"/>
      <c r="TP154" s="81"/>
      <c r="TQ154" s="81"/>
      <c r="TR154" s="81"/>
      <c r="TS154" s="81"/>
      <c r="TT154" s="81"/>
      <c r="TU154" s="81"/>
      <c r="TV154" s="81"/>
      <c r="TW154" s="81"/>
      <c r="TX154" s="81"/>
      <c r="TY154" s="81"/>
      <c r="TZ154" s="81"/>
      <c r="UA154" s="81"/>
      <c r="UB154" s="81"/>
      <c r="UC154" s="81"/>
      <c r="UD154" s="81"/>
      <c r="UE154" s="81"/>
      <c r="UF154" s="81"/>
      <c r="UG154" s="81"/>
      <c r="UH154" s="81"/>
      <c r="UI154" s="81"/>
      <c r="UJ154" s="81"/>
      <c r="UK154" s="81"/>
      <c r="UL154" s="81"/>
      <c r="UM154" s="81"/>
      <c r="UN154" s="81"/>
      <c r="UO154" s="81"/>
      <c r="UP154" s="81"/>
      <c r="UQ154" s="81"/>
      <c r="UR154" s="81"/>
      <c r="US154" s="81"/>
      <c r="UT154" s="81"/>
      <c r="UU154" s="81"/>
      <c r="UV154" s="81"/>
      <c r="UW154" s="81"/>
      <c r="UX154" s="81"/>
      <c r="UY154" s="81"/>
      <c r="UZ154" s="81"/>
      <c r="VA154" s="81"/>
      <c r="VB154" s="81"/>
      <c r="VC154" s="81"/>
      <c r="VD154" s="81"/>
      <c r="VE154" s="81"/>
      <c r="VF154" s="81"/>
      <c r="VG154" s="81"/>
      <c r="VH154" s="81"/>
      <c r="VI154" s="81"/>
      <c r="VJ154" s="81"/>
      <c r="VK154" s="81"/>
      <c r="VL154" s="81"/>
      <c r="VM154" s="81"/>
      <c r="VN154" s="81"/>
      <c r="VO154" s="81"/>
      <c r="VP154" s="81"/>
      <c r="VQ154" s="81"/>
      <c r="VR154" s="81"/>
      <c r="VS154" s="81"/>
      <c r="VT154" s="81"/>
      <c r="VU154" s="81"/>
      <c r="VV154" s="81"/>
      <c r="VW154" s="81"/>
      <c r="VX154" s="81"/>
      <c r="VY154" s="81"/>
      <c r="VZ154" s="81"/>
      <c r="WA154" s="81"/>
      <c r="WB154" s="81"/>
      <c r="WC154" s="81"/>
      <c r="WD154" s="81"/>
      <c r="WE154" s="81"/>
      <c r="WF154" s="81"/>
      <c r="WG154" s="81"/>
      <c r="WH154" s="81"/>
      <c r="WI154" s="81"/>
      <c r="WJ154" s="81"/>
      <c r="WK154" s="81"/>
      <c r="WL154" s="81"/>
      <c r="WM154" s="81"/>
      <c r="WN154" s="81"/>
      <c r="WO154" s="81"/>
      <c r="WP154" s="81"/>
      <c r="WQ154" s="81"/>
      <c r="WR154" s="81"/>
      <c r="WS154" s="81"/>
      <c r="WT154" s="81"/>
      <c r="WU154" s="81"/>
      <c r="WV154" s="81"/>
      <c r="WW154" s="81"/>
      <c r="WX154" s="81"/>
      <c r="WY154" s="81"/>
      <c r="WZ154" s="81"/>
      <c r="XA154" s="81"/>
      <c r="XB154" s="81"/>
      <c r="XC154" s="81"/>
      <c r="XD154" s="81"/>
      <c r="XE154" s="81"/>
      <c r="XF154" s="81"/>
      <c r="XG154" s="81"/>
      <c r="XH154" s="81"/>
      <c r="XI154" s="81"/>
      <c r="XJ154" s="81"/>
      <c r="XK154" s="81"/>
      <c r="XL154" s="81"/>
      <c r="XM154" s="81"/>
      <c r="XN154" s="81"/>
      <c r="XO154" s="81"/>
      <c r="XP154" s="81"/>
      <c r="XQ154" s="81"/>
      <c r="XR154" s="81"/>
      <c r="XS154" s="81"/>
      <c r="XT154" s="81"/>
      <c r="XU154" s="81"/>
      <c r="XV154" s="81"/>
      <c r="XW154" s="81"/>
      <c r="XX154" s="81"/>
      <c r="XY154" s="81"/>
      <c r="XZ154" s="81"/>
      <c r="YA154" s="81"/>
      <c r="YB154" s="81"/>
      <c r="YC154" s="81"/>
      <c r="YD154" s="81"/>
      <c r="YE154" s="81"/>
      <c r="YF154" s="81"/>
      <c r="YG154" s="81"/>
      <c r="YH154" s="81"/>
      <c r="YI154" s="81"/>
      <c r="YJ154" s="81"/>
      <c r="YK154" s="81"/>
      <c r="YL154" s="81"/>
      <c r="YM154" s="81"/>
      <c r="YN154" s="81"/>
      <c r="YO154" s="81"/>
      <c r="YP154" s="81"/>
      <c r="YQ154" s="81"/>
      <c r="YR154" s="81"/>
      <c r="YS154" s="81"/>
      <c r="YT154" s="81"/>
      <c r="YU154" s="81"/>
      <c r="YV154" s="81"/>
      <c r="YW154" s="81"/>
      <c r="YX154" s="81"/>
      <c r="YY154" s="81"/>
      <c r="YZ154" s="81"/>
      <c r="ZA154" s="81"/>
      <c r="ZB154" s="81"/>
      <c r="ZC154" s="81"/>
      <c r="ZD154" s="81"/>
      <c r="ZE154" s="81"/>
      <c r="ZF154" s="81"/>
      <c r="ZG154" s="81"/>
      <c r="ZH154" s="81"/>
      <c r="ZI154" s="81"/>
      <c r="ZJ154" s="81"/>
      <c r="ZK154" s="81"/>
      <c r="ZL154" s="81"/>
      <c r="ZM154" s="81"/>
      <c r="ZN154" s="81"/>
      <c r="ZO154" s="81"/>
      <c r="ZP154" s="81"/>
      <c r="ZQ154" s="81"/>
      <c r="ZR154" s="81"/>
      <c r="ZS154" s="81"/>
      <c r="ZT154" s="81"/>
      <c r="ZU154" s="81"/>
      <c r="ZV154" s="81"/>
      <c r="ZW154" s="81"/>
      <c r="ZX154" s="81"/>
      <c r="ZY154" s="81"/>
      <c r="ZZ154" s="81"/>
      <c r="AAA154" s="81"/>
      <c r="AAB154" s="81"/>
      <c r="AAC154" s="81"/>
      <c r="AAD154" s="81"/>
      <c r="AAE154" s="81"/>
      <c r="AAF154" s="81"/>
      <c r="AAG154" s="81"/>
      <c r="AAH154" s="81"/>
      <c r="AAI154" s="81"/>
      <c r="AAJ154" s="81"/>
      <c r="AAK154" s="81"/>
      <c r="AAL154" s="81"/>
      <c r="AAM154" s="81"/>
      <c r="AAN154" s="81"/>
      <c r="AAO154" s="81"/>
      <c r="AAP154" s="81"/>
      <c r="AAQ154" s="81"/>
      <c r="AAR154" s="81"/>
      <c r="AAS154" s="81"/>
      <c r="AAT154" s="81"/>
      <c r="AAU154" s="81"/>
      <c r="AAV154" s="81"/>
      <c r="AAW154" s="81"/>
      <c r="AAX154" s="81"/>
      <c r="AAY154" s="81"/>
      <c r="AAZ154" s="81"/>
      <c r="ABA154" s="81"/>
      <c r="ABB154" s="81"/>
      <c r="ABC154" s="81"/>
      <c r="ABD154" s="81"/>
      <c r="ABE154" s="81"/>
      <c r="ABF154" s="81"/>
      <c r="ABG154" s="81"/>
      <c r="ABH154" s="81"/>
      <c r="ABI154" s="81"/>
      <c r="ABJ154" s="81"/>
      <c r="ABK154" s="81"/>
      <c r="ABL154" s="81"/>
      <c r="ABM154" s="81"/>
      <c r="ABN154" s="81"/>
      <c r="ABO154" s="81"/>
      <c r="ABP154" s="81"/>
      <c r="ABQ154" s="81"/>
      <c r="ABR154" s="81"/>
      <c r="ABS154" s="81"/>
      <c r="ABT154" s="81"/>
      <c r="ABU154" s="81"/>
      <c r="ABV154" s="81"/>
      <c r="ABW154" s="81"/>
      <c r="ABX154" s="81"/>
      <c r="ABY154" s="81"/>
      <c r="ABZ154" s="81"/>
      <c r="ACA154" s="81"/>
      <c r="ACB154" s="81"/>
      <c r="ACC154" s="81"/>
      <c r="ACD154" s="81"/>
      <c r="ACE154" s="81"/>
      <c r="ACF154" s="81"/>
      <c r="ACG154" s="81"/>
      <c r="ACH154" s="81"/>
      <c r="ACI154" s="81"/>
      <c r="ACJ154" s="81"/>
      <c r="ACK154" s="81"/>
      <c r="ACL154" s="81"/>
      <c r="ACM154" s="81"/>
      <c r="ACN154" s="81"/>
      <c r="ACO154" s="81"/>
      <c r="ACP154" s="81"/>
      <c r="ACQ154" s="81"/>
      <c r="ACR154" s="81"/>
      <c r="ACS154" s="81"/>
      <c r="ACT154" s="81"/>
      <c r="ACU154" s="81"/>
      <c r="ACV154" s="81"/>
      <c r="ACW154" s="81"/>
      <c r="ACX154" s="81"/>
      <c r="ACY154" s="81"/>
      <c r="ACZ154" s="81"/>
      <c r="ADA154" s="81"/>
      <c r="ADB154" s="81"/>
      <c r="ADC154" s="81"/>
      <c r="ADD154" s="81"/>
      <c r="ADE154" s="81"/>
      <c r="ADF154" s="81"/>
      <c r="ADG154" s="81"/>
      <c r="ADH154" s="81"/>
      <c r="ADI154" s="81"/>
      <c r="ADJ154" s="81"/>
      <c r="ADK154" s="81"/>
      <c r="ADL154" s="81"/>
      <c r="ADM154" s="81"/>
      <c r="ADN154" s="81"/>
      <c r="ADO154" s="81"/>
      <c r="ADP154" s="81"/>
      <c r="ADQ154" s="81"/>
      <c r="ADR154" s="81"/>
      <c r="ADS154" s="81"/>
      <c r="ADT154" s="81"/>
      <c r="ADU154" s="81"/>
      <c r="ADV154" s="81"/>
      <c r="ADW154" s="81"/>
      <c r="ADX154" s="81"/>
      <c r="ADY154" s="81"/>
      <c r="ADZ154" s="81"/>
      <c r="AEA154" s="81"/>
      <c r="AEB154" s="81"/>
      <c r="AEC154" s="81"/>
      <c r="AED154" s="81"/>
      <c r="AEE154" s="81"/>
      <c r="AEF154" s="81"/>
      <c r="AEG154" s="81"/>
      <c r="AEH154" s="81"/>
      <c r="AEI154" s="81"/>
      <c r="AEJ154" s="81"/>
      <c r="AEK154" s="81"/>
      <c r="AEL154" s="81"/>
      <c r="AEM154" s="81"/>
      <c r="AEN154" s="81"/>
      <c r="AEO154" s="81"/>
      <c r="AEP154" s="81"/>
      <c r="AEQ154" s="81"/>
      <c r="AER154" s="81"/>
      <c r="AES154" s="81"/>
      <c r="AET154" s="81"/>
      <c r="AEU154" s="81"/>
      <c r="AEV154" s="81"/>
      <c r="AEW154" s="81"/>
      <c r="AEX154" s="81"/>
      <c r="AEY154" s="81"/>
      <c r="AEZ154" s="81"/>
      <c r="AFA154" s="81"/>
      <c r="AFB154" s="81"/>
      <c r="AFC154" s="81"/>
      <c r="AFD154" s="81"/>
      <c r="AFE154" s="81"/>
      <c r="AFF154" s="81"/>
      <c r="AFG154" s="81"/>
      <c r="AFH154" s="81"/>
      <c r="AFI154" s="81"/>
      <c r="AFJ154" s="81"/>
      <c r="AFK154" s="81"/>
      <c r="AFL154" s="81"/>
      <c r="AFM154" s="81"/>
      <c r="AFN154" s="81"/>
      <c r="AFO154" s="81"/>
      <c r="AFP154" s="81"/>
      <c r="AFQ154" s="81"/>
      <c r="AFR154" s="81"/>
      <c r="AFS154" s="81"/>
      <c r="AFT154" s="81"/>
      <c r="AFU154" s="81"/>
      <c r="AFV154" s="81"/>
      <c r="AFW154" s="81"/>
      <c r="AFX154" s="81"/>
      <c r="AFY154" s="81"/>
      <c r="AFZ154" s="81"/>
      <c r="AGA154" s="81"/>
      <c r="AGB154" s="81"/>
      <c r="AGC154" s="81"/>
      <c r="AGD154" s="81"/>
      <c r="AGE154" s="81"/>
      <c r="AGF154" s="81"/>
      <c r="AGG154" s="81"/>
      <c r="AGH154" s="81"/>
      <c r="AGI154" s="81"/>
      <c r="AGJ154" s="81"/>
      <c r="AGK154" s="81"/>
      <c r="AGL154" s="81"/>
      <c r="AGM154" s="81"/>
      <c r="AGN154" s="81"/>
      <c r="AGO154" s="81"/>
      <c r="AGP154" s="81"/>
      <c r="AGQ154" s="81"/>
      <c r="AGR154" s="81"/>
      <c r="AGS154" s="81"/>
      <c r="AGT154" s="81"/>
      <c r="AGU154" s="81"/>
      <c r="AGV154" s="81"/>
      <c r="AGW154" s="81"/>
      <c r="AGX154" s="81"/>
      <c r="AGY154" s="81"/>
      <c r="AGZ154" s="81"/>
      <c r="AHA154" s="81"/>
      <c r="AHB154" s="81"/>
      <c r="AHC154" s="81"/>
      <c r="AHD154" s="81"/>
      <c r="AHE154" s="81"/>
      <c r="AHF154" s="81"/>
      <c r="AHG154" s="81"/>
      <c r="AHH154" s="81"/>
      <c r="AHI154" s="81"/>
      <c r="AHJ154" s="81"/>
      <c r="AHK154" s="81"/>
      <c r="AHL154" s="81"/>
      <c r="AHM154" s="81"/>
      <c r="AHN154" s="81"/>
      <c r="AHO154" s="81"/>
      <c r="AHP154" s="81"/>
      <c r="AHQ154" s="81"/>
      <c r="AHR154" s="81"/>
      <c r="AHS154" s="81"/>
      <c r="AHT154" s="81"/>
      <c r="AHU154" s="81"/>
      <c r="AHV154" s="81"/>
      <c r="AHW154" s="81"/>
      <c r="AHX154" s="81"/>
      <c r="AHY154" s="81"/>
      <c r="AHZ154" s="81"/>
      <c r="AIA154" s="81"/>
      <c r="AIB154" s="81"/>
      <c r="AIC154" s="81"/>
      <c r="AID154" s="81"/>
      <c r="AIE154" s="81"/>
      <c r="AIF154" s="81"/>
      <c r="AIG154" s="81"/>
      <c r="AIH154" s="81"/>
      <c r="AII154" s="81"/>
      <c r="AIJ154" s="81"/>
      <c r="AIK154" s="81"/>
      <c r="AIL154" s="81"/>
      <c r="AIM154" s="81"/>
      <c r="AIN154" s="81"/>
      <c r="AIO154" s="81"/>
      <c r="AIP154" s="81"/>
      <c r="AIQ154" s="81"/>
      <c r="AIR154" s="81"/>
      <c r="AIS154" s="81"/>
      <c r="AIT154" s="81"/>
      <c r="AIU154" s="81"/>
      <c r="AIV154" s="81"/>
      <c r="AIW154" s="81"/>
      <c r="AIX154" s="81"/>
      <c r="AIY154" s="81"/>
      <c r="AIZ154" s="81"/>
      <c r="AJA154" s="81"/>
      <c r="AJB154" s="81"/>
      <c r="AJC154" s="81"/>
      <c r="AJD154" s="81"/>
      <c r="AJE154" s="81"/>
      <c r="AJF154" s="81"/>
      <c r="AJG154" s="81"/>
      <c r="AJH154" s="81"/>
      <c r="AJI154" s="81"/>
      <c r="AJJ154" s="81"/>
      <c r="AJK154" s="81"/>
      <c r="AJL154" s="81"/>
      <c r="AJM154" s="81"/>
      <c r="AJN154" s="81"/>
      <c r="AJO154" s="81"/>
      <c r="AJP154" s="81"/>
      <c r="AJQ154" s="81"/>
      <c r="AJR154" s="81"/>
      <c r="AJS154" s="81"/>
      <c r="AJT154" s="81"/>
      <c r="AJU154" s="81"/>
      <c r="AJV154" s="81"/>
      <c r="AJW154" s="81"/>
      <c r="AJX154" s="81"/>
      <c r="AJY154" s="81"/>
      <c r="AJZ154" s="81"/>
      <c r="AKA154" s="81"/>
      <c r="AKB154" s="81"/>
      <c r="AKC154" s="81"/>
      <c r="AKD154" s="81"/>
      <c r="AKE154" s="81"/>
      <c r="AKF154" s="81"/>
      <c r="AKG154" s="81"/>
      <c r="AKH154" s="81"/>
      <c r="AKI154" s="81"/>
      <c r="AKJ154" s="81"/>
      <c r="AKK154" s="81"/>
      <c r="AKL154" s="81"/>
      <c r="AKM154" s="81"/>
      <c r="AKN154" s="81"/>
      <c r="AKO154" s="81"/>
      <c r="AKP154" s="81"/>
      <c r="AKQ154" s="81"/>
      <c r="AKR154" s="81"/>
      <c r="AKS154" s="81"/>
      <c r="AKT154" s="81"/>
      <c r="AKU154" s="81"/>
      <c r="AKV154" s="81"/>
      <c r="AKW154" s="81"/>
      <c r="AKX154" s="81"/>
      <c r="AKY154" s="81"/>
      <c r="AKZ154" s="81"/>
      <c r="ALA154" s="81"/>
      <c r="ALB154" s="81"/>
      <c r="ALC154" s="81"/>
      <c r="ALD154" s="81"/>
      <c r="ALE154" s="81"/>
      <c r="ALF154" s="81"/>
      <c r="ALG154" s="81"/>
      <c r="ALH154" s="81"/>
      <c r="ALI154" s="81"/>
      <c r="ALJ154" s="81"/>
      <c r="ALK154" s="81"/>
      <c r="ALL154" s="81"/>
      <c r="ALM154" s="81"/>
      <c r="ALN154" s="81"/>
      <c r="ALO154" s="81"/>
      <c r="ALP154" s="81"/>
      <c r="ALQ154" s="81"/>
      <c r="ALR154" s="81"/>
      <c r="ALS154" s="81"/>
      <c r="ALT154" s="81"/>
      <c r="ALU154" s="81"/>
      <c r="ALV154" s="81"/>
      <c r="ALW154" s="81"/>
      <c r="ALX154" s="81"/>
      <c r="ALY154" s="81"/>
      <c r="ALZ154" s="81"/>
      <c r="AMA154" s="81"/>
      <c r="AMB154" s="81"/>
      <c r="AMC154" s="81"/>
      <c r="AMD154" s="81"/>
      <c r="AME154" s="81"/>
    </row>
    <row r="155" spans="1:1019" customFormat="1" ht="18.75">
      <c r="A155" s="84">
        <v>1</v>
      </c>
      <c r="B155" s="89" t="s">
        <v>128</v>
      </c>
      <c r="C155" s="84">
        <v>1</v>
      </c>
      <c r="D155" s="99">
        <v>1247.0999999999999</v>
      </c>
      <c r="E155" s="99">
        <v>725.7</v>
      </c>
      <c r="F155" s="99">
        <v>0</v>
      </c>
      <c r="G155" s="99">
        <v>725.7</v>
      </c>
      <c r="H155" s="99">
        <v>0</v>
      </c>
      <c r="I155" s="99">
        <v>707.3</v>
      </c>
      <c r="J155" s="81"/>
      <c r="K155" s="489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  <c r="HV155" s="81"/>
      <c r="HW155" s="81"/>
      <c r="HX155" s="81"/>
      <c r="HY155" s="81"/>
      <c r="HZ155" s="81"/>
      <c r="IA155" s="81"/>
      <c r="IB155" s="81"/>
      <c r="IC155" s="81"/>
      <c r="ID155" s="81"/>
      <c r="IE155" s="81"/>
      <c r="IF155" s="81"/>
      <c r="IG155" s="81"/>
      <c r="IH155" s="81"/>
      <c r="II155" s="81"/>
      <c r="IJ155" s="81"/>
      <c r="IK155" s="81"/>
      <c r="IL155" s="81"/>
      <c r="IM155" s="81"/>
      <c r="IN155" s="81"/>
      <c r="IO155" s="81"/>
      <c r="IP155" s="81"/>
      <c r="IQ155" s="81"/>
      <c r="IR155" s="81"/>
      <c r="IS155" s="81"/>
      <c r="IT155" s="81"/>
      <c r="IU155" s="81"/>
      <c r="IV155" s="81"/>
      <c r="IW155" s="81"/>
      <c r="IX155" s="81"/>
      <c r="IY155" s="81"/>
      <c r="IZ155" s="81"/>
      <c r="JA155" s="81"/>
      <c r="JB155" s="81"/>
      <c r="JC155" s="81"/>
      <c r="JD155" s="81"/>
      <c r="JE155" s="81"/>
      <c r="JF155" s="81"/>
      <c r="JG155" s="81"/>
      <c r="JH155" s="81"/>
      <c r="JI155" s="81"/>
      <c r="JJ155" s="81"/>
      <c r="JK155" s="81"/>
      <c r="JL155" s="81"/>
      <c r="JM155" s="81"/>
      <c r="JN155" s="81"/>
      <c r="JO155" s="81"/>
      <c r="JP155" s="81"/>
      <c r="JQ155" s="81"/>
      <c r="JR155" s="81"/>
      <c r="JS155" s="81"/>
      <c r="JT155" s="81"/>
      <c r="JU155" s="81"/>
      <c r="JV155" s="81"/>
      <c r="JW155" s="81"/>
      <c r="JX155" s="81"/>
      <c r="JY155" s="81"/>
      <c r="JZ155" s="81"/>
      <c r="KA155" s="81"/>
      <c r="KB155" s="81"/>
      <c r="KC155" s="81"/>
      <c r="KD155" s="81"/>
      <c r="KE155" s="81"/>
      <c r="KF155" s="81"/>
      <c r="KG155" s="81"/>
      <c r="KH155" s="81"/>
      <c r="KI155" s="81"/>
      <c r="KJ155" s="81"/>
      <c r="KK155" s="81"/>
      <c r="KL155" s="81"/>
      <c r="KM155" s="81"/>
      <c r="KN155" s="81"/>
      <c r="KO155" s="81"/>
      <c r="KP155" s="81"/>
      <c r="KQ155" s="81"/>
      <c r="KR155" s="81"/>
      <c r="KS155" s="81"/>
      <c r="KT155" s="81"/>
      <c r="KU155" s="81"/>
      <c r="KV155" s="81"/>
      <c r="KW155" s="81"/>
      <c r="KX155" s="81"/>
      <c r="KY155" s="81"/>
      <c r="KZ155" s="81"/>
      <c r="LA155" s="81"/>
      <c r="LB155" s="81"/>
      <c r="LC155" s="81"/>
      <c r="LD155" s="81"/>
      <c r="LE155" s="81"/>
      <c r="LF155" s="81"/>
      <c r="LG155" s="81"/>
      <c r="LH155" s="81"/>
      <c r="LI155" s="81"/>
      <c r="LJ155" s="81"/>
      <c r="LK155" s="81"/>
      <c r="LL155" s="81"/>
      <c r="LM155" s="81"/>
      <c r="LN155" s="81"/>
      <c r="LO155" s="81"/>
      <c r="LP155" s="81"/>
      <c r="LQ155" s="81"/>
      <c r="LR155" s="81"/>
      <c r="LS155" s="81"/>
      <c r="LT155" s="81"/>
      <c r="LU155" s="81"/>
      <c r="LV155" s="81"/>
      <c r="LW155" s="81"/>
      <c r="LX155" s="81"/>
      <c r="LY155" s="81"/>
      <c r="LZ155" s="81"/>
      <c r="MA155" s="81"/>
      <c r="MB155" s="81"/>
      <c r="MC155" s="81"/>
      <c r="MD155" s="81"/>
      <c r="ME155" s="81"/>
      <c r="MF155" s="81"/>
      <c r="MG155" s="81"/>
      <c r="MH155" s="81"/>
      <c r="MI155" s="81"/>
      <c r="MJ155" s="81"/>
      <c r="MK155" s="81"/>
      <c r="ML155" s="81"/>
      <c r="MM155" s="81"/>
      <c r="MN155" s="81"/>
      <c r="MO155" s="81"/>
      <c r="MP155" s="81"/>
      <c r="MQ155" s="81"/>
      <c r="MR155" s="81"/>
      <c r="MS155" s="81"/>
      <c r="MT155" s="81"/>
      <c r="MU155" s="81"/>
      <c r="MV155" s="81"/>
      <c r="MW155" s="81"/>
      <c r="MX155" s="81"/>
      <c r="MY155" s="81"/>
      <c r="MZ155" s="81"/>
      <c r="NA155" s="81"/>
      <c r="NB155" s="81"/>
      <c r="NC155" s="81"/>
      <c r="ND155" s="81"/>
      <c r="NE155" s="81"/>
      <c r="NF155" s="81"/>
      <c r="NG155" s="81"/>
      <c r="NH155" s="81"/>
      <c r="NI155" s="81"/>
      <c r="NJ155" s="81"/>
      <c r="NK155" s="81"/>
      <c r="NL155" s="81"/>
      <c r="NM155" s="81"/>
      <c r="NN155" s="81"/>
      <c r="NO155" s="81"/>
      <c r="NP155" s="81"/>
      <c r="NQ155" s="81"/>
      <c r="NR155" s="81"/>
      <c r="NS155" s="81"/>
      <c r="NT155" s="81"/>
      <c r="NU155" s="81"/>
      <c r="NV155" s="81"/>
      <c r="NW155" s="81"/>
      <c r="NX155" s="81"/>
      <c r="NY155" s="81"/>
      <c r="NZ155" s="81"/>
      <c r="OA155" s="81"/>
      <c r="OB155" s="81"/>
      <c r="OC155" s="81"/>
      <c r="OD155" s="81"/>
      <c r="OE155" s="81"/>
      <c r="OF155" s="81"/>
      <c r="OG155" s="81"/>
      <c r="OH155" s="81"/>
      <c r="OI155" s="81"/>
      <c r="OJ155" s="81"/>
      <c r="OK155" s="81"/>
      <c r="OL155" s="81"/>
      <c r="OM155" s="81"/>
      <c r="ON155" s="81"/>
      <c r="OO155" s="81"/>
      <c r="OP155" s="81"/>
      <c r="OQ155" s="81"/>
      <c r="OR155" s="81"/>
      <c r="OS155" s="81"/>
      <c r="OT155" s="81"/>
      <c r="OU155" s="81"/>
      <c r="OV155" s="81"/>
      <c r="OW155" s="81"/>
      <c r="OX155" s="81"/>
      <c r="OY155" s="81"/>
      <c r="OZ155" s="81"/>
      <c r="PA155" s="81"/>
      <c r="PB155" s="81"/>
      <c r="PC155" s="81"/>
      <c r="PD155" s="81"/>
      <c r="PE155" s="81"/>
      <c r="PF155" s="81"/>
      <c r="PG155" s="81"/>
      <c r="PH155" s="81"/>
      <c r="PI155" s="81"/>
      <c r="PJ155" s="81"/>
      <c r="PK155" s="81"/>
      <c r="PL155" s="81"/>
      <c r="PM155" s="81"/>
      <c r="PN155" s="81"/>
      <c r="PO155" s="81"/>
      <c r="PP155" s="81"/>
      <c r="PQ155" s="81"/>
      <c r="PR155" s="81"/>
      <c r="PS155" s="81"/>
      <c r="PT155" s="81"/>
      <c r="PU155" s="81"/>
      <c r="PV155" s="81"/>
      <c r="PW155" s="81"/>
      <c r="PX155" s="81"/>
      <c r="PY155" s="81"/>
      <c r="PZ155" s="81"/>
      <c r="QA155" s="81"/>
      <c r="QB155" s="81"/>
      <c r="QC155" s="81"/>
      <c r="QD155" s="81"/>
      <c r="QE155" s="81"/>
      <c r="QF155" s="81"/>
      <c r="QG155" s="81"/>
      <c r="QH155" s="81"/>
      <c r="QI155" s="81"/>
      <c r="QJ155" s="81"/>
      <c r="QK155" s="81"/>
      <c r="QL155" s="81"/>
      <c r="QM155" s="81"/>
      <c r="QN155" s="81"/>
      <c r="QO155" s="81"/>
      <c r="QP155" s="81"/>
      <c r="QQ155" s="81"/>
      <c r="QR155" s="81"/>
      <c r="QS155" s="81"/>
      <c r="QT155" s="81"/>
      <c r="QU155" s="81"/>
      <c r="QV155" s="81"/>
      <c r="QW155" s="81"/>
      <c r="QX155" s="81"/>
      <c r="QY155" s="81"/>
      <c r="QZ155" s="81"/>
      <c r="RA155" s="81"/>
      <c r="RB155" s="81"/>
      <c r="RC155" s="81"/>
      <c r="RD155" s="81"/>
      <c r="RE155" s="81"/>
      <c r="RF155" s="81"/>
      <c r="RG155" s="81"/>
      <c r="RH155" s="81"/>
      <c r="RI155" s="81"/>
      <c r="RJ155" s="81"/>
      <c r="RK155" s="81"/>
      <c r="RL155" s="81"/>
      <c r="RM155" s="81"/>
      <c r="RN155" s="81"/>
      <c r="RO155" s="81"/>
      <c r="RP155" s="81"/>
      <c r="RQ155" s="81"/>
      <c r="RR155" s="81"/>
      <c r="RS155" s="81"/>
      <c r="RT155" s="81"/>
      <c r="RU155" s="81"/>
      <c r="RV155" s="81"/>
      <c r="RW155" s="81"/>
      <c r="RX155" s="81"/>
      <c r="RY155" s="81"/>
      <c r="RZ155" s="81"/>
      <c r="SA155" s="81"/>
      <c r="SB155" s="81"/>
      <c r="SC155" s="81"/>
      <c r="SD155" s="81"/>
      <c r="SE155" s="81"/>
      <c r="SF155" s="81"/>
      <c r="SG155" s="81"/>
      <c r="SH155" s="81"/>
      <c r="SI155" s="81"/>
      <c r="SJ155" s="81"/>
      <c r="SK155" s="81"/>
      <c r="SL155" s="81"/>
      <c r="SM155" s="81"/>
      <c r="SN155" s="81"/>
      <c r="SO155" s="81"/>
      <c r="SP155" s="81"/>
      <c r="SQ155" s="81"/>
      <c r="SR155" s="81"/>
      <c r="SS155" s="81"/>
      <c r="ST155" s="81"/>
      <c r="SU155" s="81"/>
      <c r="SV155" s="81"/>
      <c r="SW155" s="81"/>
      <c r="SX155" s="81"/>
      <c r="SY155" s="81"/>
      <c r="SZ155" s="81"/>
      <c r="TA155" s="81"/>
      <c r="TB155" s="81"/>
      <c r="TC155" s="81"/>
      <c r="TD155" s="81"/>
      <c r="TE155" s="81"/>
      <c r="TF155" s="81"/>
      <c r="TG155" s="81"/>
      <c r="TH155" s="81"/>
      <c r="TI155" s="81"/>
      <c r="TJ155" s="81"/>
      <c r="TK155" s="81"/>
      <c r="TL155" s="81"/>
      <c r="TM155" s="81"/>
      <c r="TN155" s="81"/>
      <c r="TO155" s="81"/>
      <c r="TP155" s="81"/>
      <c r="TQ155" s="81"/>
      <c r="TR155" s="81"/>
      <c r="TS155" s="81"/>
      <c r="TT155" s="81"/>
      <c r="TU155" s="81"/>
      <c r="TV155" s="81"/>
      <c r="TW155" s="81"/>
      <c r="TX155" s="81"/>
      <c r="TY155" s="81"/>
      <c r="TZ155" s="81"/>
      <c r="UA155" s="81"/>
      <c r="UB155" s="81"/>
      <c r="UC155" s="81"/>
      <c r="UD155" s="81"/>
      <c r="UE155" s="81"/>
      <c r="UF155" s="81"/>
      <c r="UG155" s="81"/>
      <c r="UH155" s="81"/>
      <c r="UI155" s="81"/>
      <c r="UJ155" s="81"/>
      <c r="UK155" s="81"/>
      <c r="UL155" s="81"/>
      <c r="UM155" s="81"/>
      <c r="UN155" s="81"/>
      <c r="UO155" s="81"/>
      <c r="UP155" s="81"/>
      <c r="UQ155" s="81"/>
      <c r="UR155" s="81"/>
      <c r="US155" s="81"/>
      <c r="UT155" s="81"/>
      <c r="UU155" s="81"/>
      <c r="UV155" s="81"/>
      <c r="UW155" s="81"/>
      <c r="UX155" s="81"/>
      <c r="UY155" s="81"/>
      <c r="UZ155" s="81"/>
      <c r="VA155" s="81"/>
      <c r="VB155" s="81"/>
      <c r="VC155" s="81"/>
      <c r="VD155" s="81"/>
      <c r="VE155" s="81"/>
      <c r="VF155" s="81"/>
      <c r="VG155" s="81"/>
      <c r="VH155" s="81"/>
      <c r="VI155" s="81"/>
      <c r="VJ155" s="81"/>
      <c r="VK155" s="81"/>
      <c r="VL155" s="81"/>
      <c r="VM155" s="81"/>
      <c r="VN155" s="81"/>
      <c r="VO155" s="81"/>
      <c r="VP155" s="81"/>
      <c r="VQ155" s="81"/>
      <c r="VR155" s="81"/>
      <c r="VS155" s="81"/>
      <c r="VT155" s="81"/>
      <c r="VU155" s="81"/>
      <c r="VV155" s="81"/>
      <c r="VW155" s="81"/>
      <c r="VX155" s="81"/>
      <c r="VY155" s="81"/>
      <c r="VZ155" s="81"/>
      <c r="WA155" s="81"/>
      <c r="WB155" s="81"/>
      <c r="WC155" s="81"/>
      <c r="WD155" s="81"/>
      <c r="WE155" s="81"/>
      <c r="WF155" s="81"/>
      <c r="WG155" s="81"/>
      <c r="WH155" s="81"/>
      <c r="WI155" s="81"/>
      <c r="WJ155" s="81"/>
      <c r="WK155" s="81"/>
      <c r="WL155" s="81"/>
      <c r="WM155" s="81"/>
      <c r="WN155" s="81"/>
      <c r="WO155" s="81"/>
      <c r="WP155" s="81"/>
      <c r="WQ155" s="81"/>
      <c r="WR155" s="81"/>
      <c r="WS155" s="81"/>
      <c r="WT155" s="81"/>
      <c r="WU155" s="81"/>
      <c r="WV155" s="81"/>
      <c r="WW155" s="81"/>
      <c r="WX155" s="81"/>
      <c r="WY155" s="81"/>
      <c r="WZ155" s="81"/>
      <c r="XA155" s="81"/>
      <c r="XB155" s="81"/>
      <c r="XC155" s="81"/>
      <c r="XD155" s="81"/>
      <c r="XE155" s="81"/>
      <c r="XF155" s="81"/>
      <c r="XG155" s="81"/>
      <c r="XH155" s="81"/>
      <c r="XI155" s="81"/>
      <c r="XJ155" s="81"/>
      <c r="XK155" s="81"/>
      <c r="XL155" s="81"/>
      <c r="XM155" s="81"/>
      <c r="XN155" s="81"/>
      <c r="XO155" s="81"/>
      <c r="XP155" s="81"/>
      <c r="XQ155" s="81"/>
      <c r="XR155" s="81"/>
      <c r="XS155" s="81"/>
      <c r="XT155" s="81"/>
      <c r="XU155" s="81"/>
      <c r="XV155" s="81"/>
      <c r="XW155" s="81"/>
      <c r="XX155" s="81"/>
      <c r="XY155" s="81"/>
      <c r="XZ155" s="81"/>
      <c r="YA155" s="81"/>
      <c r="YB155" s="81"/>
      <c r="YC155" s="81"/>
      <c r="YD155" s="81"/>
      <c r="YE155" s="81"/>
      <c r="YF155" s="81"/>
      <c r="YG155" s="81"/>
      <c r="YH155" s="81"/>
      <c r="YI155" s="81"/>
      <c r="YJ155" s="81"/>
      <c r="YK155" s="81"/>
      <c r="YL155" s="81"/>
      <c r="YM155" s="81"/>
      <c r="YN155" s="81"/>
      <c r="YO155" s="81"/>
      <c r="YP155" s="81"/>
      <c r="YQ155" s="81"/>
      <c r="YR155" s="81"/>
      <c r="YS155" s="81"/>
      <c r="YT155" s="81"/>
      <c r="YU155" s="81"/>
      <c r="YV155" s="81"/>
      <c r="YW155" s="81"/>
      <c r="YX155" s="81"/>
      <c r="YY155" s="81"/>
      <c r="YZ155" s="81"/>
      <c r="ZA155" s="81"/>
      <c r="ZB155" s="81"/>
      <c r="ZC155" s="81"/>
      <c r="ZD155" s="81"/>
      <c r="ZE155" s="81"/>
      <c r="ZF155" s="81"/>
      <c r="ZG155" s="81"/>
      <c r="ZH155" s="81"/>
      <c r="ZI155" s="81"/>
      <c r="ZJ155" s="81"/>
      <c r="ZK155" s="81"/>
      <c r="ZL155" s="81"/>
      <c r="ZM155" s="81"/>
      <c r="ZN155" s="81"/>
      <c r="ZO155" s="81"/>
      <c r="ZP155" s="81"/>
      <c r="ZQ155" s="81"/>
      <c r="ZR155" s="81"/>
      <c r="ZS155" s="81"/>
      <c r="ZT155" s="81"/>
      <c r="ZU155" s="81"/>
      <c r="ZV155" s="81"/>
      <c r="ZW155" s="81"/>
      <c r="ZX155" s="81"/>
      <c r="ZY155" s="81"/>
      <c r="ZZ155" s="81"/>
      <c r="AAA155" s="81"/>
      <c r="AAB155" s="81"/>
      <c r="AAC155" s="81"/>
      <c r="AAD155" s="81"/>
      <c r="AAE155" s="81"/>
      <c r="AAF155" s="81"/>
      <c r="AAG155" s="81"/>
      <c r="AAH155" s="81"/>
      <c r="AAI155" s="81"/>
      <c r="AAJ155" s="81"/>
      <c r="AAK155" s="81"/>
      <c r="AAL155" s="81"/>
      <c r="AAM155" s="81"/>
      <c r="AAN155" s="81"/>
      <c r="AAO155" s="81"/>
      <c r="AAP155" s="81"/>
      <c r="AAQ155" s="81"/>
      <c r="AAR155" s="81"/>
      <c r="AAS155" s="81"/>
      <c r="AAT155" s="81"/>
      <c r="AAU155" s="81"/>
      <c r="AAV155" s="81"/>
      <c r="AAW155" s="81"/>
      <c r="AAX155" s="81"/>
      <c r="AAY155" s="81"/>
      <c r="AAZ155" s="81"/>
      <c r="ABA155" s="81"/>
      <c r="ABB155" s="81"/>
      <c r="ABC155" s="81"/>
      <c r="ABD155" s="81"/>
      <c r="ABE155" s="81"/>
      <c r="ABF155" s="81"/>
      <c r="ABG155" s="81"/>
      <c r="ABH155" s="81"/>
      <c r="ABI155" s="81"/>
      <c r="ABJ155" s="81"/>
      <c r="ABK155" s="81"/>
      <c r="ABL155" s="81"/>
      <c r="ABM155" s="81"/>
      <c r="ABN155" s="81"/>
      <c r="ABO155" s="81"/>
      <c r="ABP155" s="81"/>
      <c r="ABQ155" s="81"/>
      <c r="ABR155" s="81"/>
      <c r="ABS155" s="81"/>
      <c r="ABT155" s="81"/>
      <c r="ABU155" s="81"/>
      <c r="ABV155" s="81"/>
      <c r="ABW155" s="81"/>
      <c r="ABX155" s="81"/>
      <c r="ABY155" s="81"/>
      <c r="ABZ155" s="81"/>
      <c r="ACA155" s="81"/>
      <c r="ACB155" s="81"/>
      <c r="ACC155" s="81"/>
      <c r="ACD155" s="81"/>
      <c r="ACE155" s="81"/>
      <c r="ACF155" s="81"/>
      <c r="ACG155" s="81"/>
      <c r="ACH155" s="81"/>
      <c r="ACI155" s="81"/>
      <c r="ACJ155" s="81"/>
      <c r="ACK155" s="81"/>
      <c r="ACL155" s="81"/>
      <c r="ACM155" s="81"/>
      <c r="ACN155" s="81"/>
      <c r="ACO155" s="81"/>
      <c r="ACP155" s="81"/>
      <c r="ACQ155" s="81"/>
      <c r="ACR155" s="81"/>
      <c r="ACS155" s="81"/>
      <c r="ACT155" s="81"/>
      <c r="ACU155" s="81"/>
      <c r="ACV155" s="81"/>
      <c r="ACW155" s="81"/>
      <c r="ACX155" s="81"/>
      <c r="ACY155" s="81"/>
      <c r="ACZ155" s="81"/>
      <c r="ADA155" s="81"/>
      <c r="ADB155" s="81"/>
      <c r="ADC155" s="81"/>
      <c r="ADD155" s="81"/>
      <c r="ADE155" s="81"/>
      <c r="ADF155" s="81"/>
      <c r="ADG155" s="81"/>
      <c r="ADH155" s="81"/>
      <c r="ADI155" s="81"/>
      <c r="ADJ155" s="81"/>
      <c r="ADK155" s="81"/>
      <c r="ADL155" s="81"/>
      <c r="ADM155" s="81"/>
      <c r="ADN155" s="81"/>
      <c r="ADO155" s="81"/>
      <c r="ADP155" s="81"/>
      <c r="ADQ155" s="81"/>
      <c r="ADR155" s="81"/>
      <c r="ADS155" s="81"/>
      <c r="ADT155" s="81"/>
      <c r="ADU155" s="81"/>
      <c r="ADV155" s="81"/>
      <c r="ADW155" s="81"/>
      <c r="ADX155" s="81"/>
      <c r="ADY155" s="81"/>
      <c r="ADZ155" s="81"/>
      <c r="AEA155" s="81"/>
      <c r="AEB155" s="81"/>
      <c r="AEC155" s="81"/>
      <c r="AED155" s="81"/>
      <c r="AEE155" s="81"/>
      <c r="AEF155" s="81"/>
      <c r="AEG155" s="81"/>
      <c r="AEH155" s="81"/>
      <c r="AEI155" s="81"/>
      <c r="AEJ155" s="81"/>
      <c r="AEK155" s="81"/>
      <c r="AEL155" s="81"/>
      <c r="AEM155" s="81"/>
      <c r="AEN155" s="81"/>
      <c r="AEO155" s="81"/>
      <c r="AEP155" s="81"/>
      <c r="AEQ155" s="81"/>
      <c r="AER155" s="81"/>
      <c r="AES155" s="81"/>
      <c r="AET155" s="81"/>
      <c r="AEU155" s="81"/>
      <c r="AEV155" s="81"/>
      <c r="AEW155" s="81"/>
      <c r="AEX155" s="81"/>
      <c r="AEY155" s="81"/>
      <c r="AEZ155" s="81"/>
      <c r="AFA155" s="81"/>
      <c r="AFB155" s="81"/>
      <c r="AFC155" s="81"/>
      <c r="AFD155" s="81"/>
      <c r="AFE155" s="81"/>
      <c r="AFF155" s="81"/>
      <c r="AFG155" s="81"/>
      <c r="AFH155" s="81"/>
      <c r="AFI155" s="81"/>
      <c r="AFJ155" s="81"/>
      <c r="AFK155" s="81"/>
      <c r="AFL155" s="81"/>
      <c r="AFM155" s="81"/>
      <c r="AFN155" s="81"/>
      <c r="AFO155" s="81"/>
      <c r="AFP155" s="81"/>
      <c r="AFQ155" s="81"/>
      <c r="AFR155" s="81"/>
      <c r="AFS155" s="81"/>
      <c r="AFT155" s="81"/>
      <c r="AFU155" s="81"/>
      <c r="AFV155" s="81"/>
      <c r="AFW155" s="81"/>
      <c r="AFX155" s="81"/>
      <c r="AFY155" s="81"/>
      <c r="AFZ155" s="81"/>
      <c r="AGA155" s="81"/>
      <c r="AGB155" s="81"/>
      <c r="AGC155" s="81"/>
      <c r="AGD155" s="81"/>
      <c r="AGE155" s="81"/>
      <c r="AGF155" s="81"/>
      <c r="AGG155" s="81"/>
      <c r="AGH155" s="81"/>
      <c r="AGI155" s="81"/>
      <c r="AGJ155" s="81"/>
      <c r="AGK155" s="81"/>
      <c r="AGL155" s="81"/>
      <c r="AGM155" s="81"/>
      <c r="AGN155" s="81"/>
      <c r="AGO155" s="81"/>
      <c r="AGP155" s="81"/>
      <c r="AGQ155" s="81"/>
      <c r="AGR155" s="81"/>
      <c r="AGS155" s="81"/>
      <c r="AGT155" s="81"/>
      <c r="AGU155" s="81"/>
      <c r="AGV155" s="81"/>
      <c r="AGW155" s="81"/>
      <c r="AGX155" s="81"/>
      <c r="AGY155" s="81"/>
      <c r="AGZ155" s="81"/>
      <c r="AHA155" s="81"/>
      <c r="AHB155" s="81"/>
      <c r="AHC155" s="81"/>
      <c r="AHD155" s="81"/>
      <c r="AHE155" s="81"/>
      <c r="AHF155" s="81"/>
      <c r="AHG155" s="81"/>
      <c r="AHH155" s="81"/>
      <c r="AHI155" s="81"/>
      <c r="AHJ155" s="81"/>
      <c r="AHK155" s="81"/>
      <c r="AHL155" s="81"/>
      <c r="AHM155" s="81"/>
      <c r="AHN155" s="81"/>
      <c r="AHO155" s="81"/>
      <c r="AHP155" s="81"/>
      <c r="AHQ155" s="81"/>
      <c r="AHR155" s="81"/>
      <c r="AHS155" s="81"/>
      <c r="AHT155" s="81"/>
      <c r="AHU155" s="81"/>
      <c r="AHV155" s="81"/>
      <c r="AHW155" s="81"/>
      <c r="AHX155" s="81"/>
      <c r="AHY155" s="81"/>
      <c r="AHZ155" s="81"/>
      <c r="AIA155" s="81"/>
      <c r="AIB155" s="81"/>
      <c r="AIC155" s="81"/>
      <c r="AID155" s="81"/>
      <c r="AIE155" s="81"/>
      <c r="AIF155" s="81"/>
      <c r="AIG155" s="81"/>
      <c r="AIH155" s="81"/>
      <c r="AII155" s="81"/>
      <c r="AIJ155" s="81"/>
      <c r="AIK155" s="81"/>
      <c r="AIL155" s="81"/>
      <c r="AIM155" s="81"/>
      <c r="AIN155" s="81"/>
      <c r="AIO155" s="81"/>
      <c r="AIP155" s="81"/>
      <c r="AIQ155" s="81"/>
      <c r="AIR155" s="81"/>
      <c r="AIS155" s="81"/>
      <c r="AIT155" s="81"/>
      <c r="AIU155" s="81"/>
      <c r="AIV155" s="81"/>
      <c r="AIW155" s="81"/>
      <c r="AIX155" s="81"/>
      <c r="AIY155" s="81"/>
      <c r="AIZ155" s="81"/>
      <c r="AJA155" s="81"/>
      <c r="AJB155" s="81"/>
      <c r="AJC155" s="81"/>
      <c r="AJD155" s="81"/>
      <c r="AJE155" s="81"/>
      <c r="AJF155" s="81"/>
      <c r="AJG155" s="81"/>
      <c r="AJH155" s="81"/>
      <c r="AJI155" s="81"/>
      <c r="AJJ155" s="81"/>
      <c r="AJK155" s="81"/>
      <c r="AJL155" s="81"/>
      <c r="AJM155" s="81"/>
      <c r="AJN155" s="81"/>
      <c r="AJO155" s="81"/>
      <c r="AJP155" s="81"/>
      <c r="AJQ155" s="81"/>
      <c r="AJR155" s="81"/>
      <c r="AJS155" s="81"/>
      <c r="AJT155" s="81"/>
      <c r="AJU155" s="81"/>
      <c r="AJV155" s="81"/>
      <c r="AJW155" s="81"/>
      <c r="AJX155" s="81"/>
      <c r="AJY155" s="81"/>
      <c r="AJZ155" s="81"/>
      <c r="AKA155" s="81"/>
      <c r="AKB155" s="81"/>
      <c r="AKC155" s="81"/>
      <c r="AKD155" s="81"/>
      <c r="AKE155" s="81"/>
      <c r="AKF155" s="81"/>
      <c r="AKG155" s="81"/>
      <c r="AKH155" s="81"/>
      <c r="AKI155" s="81"/>
      <c r="AKJ155" s="81"/>
      <c r="AKK155" s="81"/>
      <c r="AKL155" s="81"/>
      <c r="AKM155" s="81"/>
      <c r="AKN155" s="81"/>
      <c r="AKO155" s="81"/>
      <c r="AKP155" s="81"/>
      <c r="AKQ155" s="81"/>
      <c r="AKR155" s="81"/>
      <c r="AKS155" s="81"/>
      <c r="AKT155" s="81"/>
      <c r="AKU155" s="81"/>
      <c r="AKV155" s="81"/>
      <c r="AKW155" s="81"/>
      <c r="AKX155" s="81"/>
      <c r="AKY155" s="81"/>
      <c r="AKZ155" s="81"/>
      <c r="ALA155" s="81"/>
      <c r="ALB155" s="81"/>
      <c r="ALC155" s="81"/>
      <c r="ALD155" s="81"/>
      <c r="ALE155" s="81"/>
      <c r="ALF155" s="81"/>
      <c r="ALG155" s="81"/>
      <c r="ALH155" s="81"/>
      <c r="ALI155" s="81"/>
      <c r="ALJ155" s="81"/>
      <c r="ALK155" s="81"/>
      <c r="ALL155" s="81"/>
      <c r="ALM155" s="81"/>
      <c r="ALN155" s="81"/>
      <c r="ALO155" s="81"/>
      <c r="ALP155" s="81"/>
      <c r="ALQ155" s="81"/>
      <c r="ALR155" s="81"/>
      <c r="ALS155" s="81"/>
      <c r="ALT155" s="81"/>
      <c r="ALU155" s="81"/>
      <c r="ALV155" s="81"/>
      <c r="ALW155" s="81"/>
      <c r="ALX155" s="81"/>
      <c r="ALY155" s="81"/>
      <c r="ALZ155" s="81"/>
      <c r="AMA155" s="81"/>
      <c r="AMB155" s="81"/>
      <c r="AMC155" s="81"/>
      <c r="AMD155" s="81"/>
      <c r="AME155" s="81"/>
    </row>
    <row r="156" spans="1:1019" customFormat="1" ht="18.75">
      <c r="A156" s="84">
        <v>2</v>
      </c>
      <c r="B156" s="89" t="s">
        <v>129</v>
      </c>
      <c r="C156" s="84">
        <v>6</v>
      </c>
      <c r="D156" s="99">
        <v>2317.9</v>
      </c>
      <c r="E156" s="99">
        <v>1688.4</v>
      </c>
      <c r="F156" s="99"/>
      <c r="G156" s="99">
        <v>1688.4</v>
      </c>
      <c r="H156" s="99"/>
      <c r="I156" s="99">
        <v>1671.4</v>
      </c>
      <c r="J156" s="81"/>
      <c r="K156" s="489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V156" s="81"/>
      <c r="HW156" s="81"/>
      <c r="HX156" s="81"/>
      <c r="HY156" s="81"/>
      <c r="HZ156" s="81"/>
      <c r="IA156" s="81"/>
      <c r="IB156" s="81"/>
      <c r="IC156" s="81"/>
      <c r="ID156" s="81"/>
      <c r="IE156" s="81"/>
      <c r="IF156" s="81"/>
      <c r="IG156" s="81"/>
      <c r="IH156" s="81"/>
      <c r="II156" s="81"/>
      <c r="IJ156" s="81"/>
      <c r="IK156" s="81"/>
      <c r="IL156" s="81"/>
      <c r="IM156" s="81"/>
      <c r="IN156" s="81"/>
      <c r="IO156" s="81"/>
      <c r="IP156" s="81"/>
      <c r="IQ156" s="81"/>
      <c r="IR156" s="81"/>
      <c r="IS156" s="81"/>
      <c r="IT156" s="81"/>
      <c r="IU156" s="81"/>
      <c r="IV156" s="81"/>
      <c r="IW156" s="81"/>
      <c r="IX156" s="81"/>
      <c r="IY156" s="81"/>
      <c r="IZ156" s="81"/>
      <c r="JA156" s="81"/>
      <c r="JB156" s="81"/>
      <c r="JC156" s="81"/>
      <c r="JD156" s="81"/>
      <c r="JE156" s="81"/>
      <c r="JF156" s="81"/>
      <c r="JG156" s="81"/>
      <c r="JH156" s="81"/>
      <c r="JI156" s="81"/>
      <c r="JJ156" s="81"/>
      <c r="JK156" s="81"/>
      <c r="JL156" s="81"/>
      <c r="JM156" s="81"/>
      <c r="JN156" s="81"/>
      <c r="JO156" s="81"/>
      <c r="JP156" s="81"/>
      <c r="JQ156" s="81"/>
      <c r="JR156" s="81"/>
      <c r="JS156" s="81"/>
      <c r="JT156" s="81"/>
      <c r="JU156" s="81"/>
      <c r="JV156" s="81"/>
      <c r="JW156" s="81"/>
      <c r="JX156" s="81"/>
      <c r="JY156" s="81"/>
      <c r="JZ156" s="81"/>
      <c r="KA156" s="81"/>
      <c r="KB156" s="81"/>
      <c r="KC156" s="81"/>
      <c r="KD156" s="81"/>
      <c r="KE156" s="81"/>
      <c r="KF156" s="81"/>
      <c r="KG156" s="81"/>
      <c r="KH156" s="81"/>
      <c r="KI156" s="81"/>
      <c r="KJ156" s="81"/>
      <c r="KK156" s="81"/>
      <c r="KL156" s="81"/>
      <c r="KM156" s="81"/>
      <c r="KN156" s="81"/>
      <c r="KO156" s="81"/>
      <c r="KP156" s="81"/>
      <c r="KQ156" s="81"/>
      <c r="KR156" s="81"/>
      <c r="KS156" s="81"/>
      <c r="KT156" s="81"/>
      <c r="KU156" s="81"/>
      <c r="KV156" s="81"/>
      <c r="KW156" s="81"/>
      <c r="KX156" s="81"/>
      <c r="KY156" s="81"/>
      <c r="KZ156" s="81"/>
      <c r="LA156" s="81"/>
      <c r="LB156" s="81"/>
      <c r="LC156" s="81"/>
      <c r="LD156" s="81"/>
      <c r="LE156" s="81"/>
      <c r="LF156" s="81"/>
      <c r="LG156" s="81"/>
      <c r="LH156" s="81"/>
      <c r="LI156" s="81"/>
      <c r="LJ156" s="81"/>
      <c r="LK156" s="81"/>
      <c r="LL156" s="81"/>
      <c r="LM156" s="81"/>
      <c r="LN156" s="81"/>
      <c r="LO156" s="81"/>
      <c r="LP156" s="81"/>
      <c r="LQ156" s="81"/>
      <c r="LR156" s="81"/>
      <c r="LS156" s="81"/>
      <c r="LT156" s="81"/>
      <c r="LU156" s="81"/>
      <c r="LV156" s="81"/>
      <c r="LW156" s="81"/>
      <c r="LX156" s="81"/>
      <c r="LY156" s="81"/>
      <c r="LZ156" s="81"/>
      <c r="MA156" s="81"/>
      <c r="MB156" s="81"/>
      <c r="MC156" s="81"/>
      <c r="MD156" s="81"/>
      <c r="ME156" s="81"/>
      <c r="MF156" s="81"/>
      <c r="MG156" s="81"/>
      <c r="MH156" s="81"/>
      <c r="MI156" s="81"/>
      <c r="MJ156" s="81"/>
      <c r="MK156" s="81"/>
      <c r="ML156" s="81"/>
      <c r="MM156" s="81"/>
      <c r="MN156" s="81"/>
      <c r="MO156" s="81"/>
      <c r="MP156" s="81"/>
      <c r="MQ156" s="81"/>
      <c r="MR156" s="81"/>
      <c r="MS156" s="81"/>
      <c r="MT156" s="81"/>
      <c r="MU156" s="81"/>
      <c r="MV156" s="81"/>
      <c r="MW156" s="81"/>
      <c r="MX156" s="81"/>
      <c r="MY156" s="81"/>
      <c r="MZ156" s="81"/>
      <c r="NA156" s="81"/>
      <c r="NB156" s="81"/>
      <c r="NC156" s="81"/>
      <c r="ND156" s="81"/>
      <c r="NE156" s="81"/>
      <c r="NF156" s="81"/>
      <c r="NG156" s="81"/>
      <c r="NH156" s="81"/>
      <c r="NI156" s="81"/>
      <c r="NJ156" s="81"/>
      <c r="NK156" s="81"/>
      <c r="NL156" s="81"/>
      <c r="NM156" s="81"/>
      <c r="NN156" s="81"/>
      <c r="NO156" s="81"/>
      <c r="NP156" s="81"/>
      <c r="NQ156" s="81"/>
      <c r="NR156" s="81"/>
      <c r="NS156" s="81"/>
      <c r="NT156" s="81"/>
      <c r="NU156" s="81"/>
      <c r="NV156" s="81"/>
      <c r="NW156" s="81"/>
      <c r="NX156" s="81"/>
      <c r="NY156" s="81"/>
      <c r="NZ156" s="81"/>
      <c r="OA156" s="81"/>
      <c r="OB156" s="81"/>
      <c r="OC156" s="81"/>
      <c r="OD156" s="81"/>
      <c r="OE156" s="81"/>
      <c r="OF156" s="81"/>
      <c r="OG156" s="81"/>
      <c r="OH156" s="81"/>
      <c r="OI156" s="81"/>
      <c r="OJ156" s="81"/>
      <c r="OK156" s="81"/>
      <c r="OL156" s="81"/>
      <c r="OM156" s="81"/>
      <c r="ON156" s="81"/>
      <c r="OO156" s="81"/>
      <c r="OP156" s="81"/>
      <c r="OQ156" s="81"/>
      <c r="OR156" s="81"/>
      <c r="OS156" s="81"/>
      <c r="OT156" s="81"/>
      <c r="OU156" s="81"/>
      <c r="OV156" s="81"/>
      <c r="OW156" s="81"/>
      <c r="OX156" s="81"/>
      <c r="OY156" s="81"/>
      <c r="OZ156" s="81"/>
      <c r="PA156" s="81"/>
      <c r="PB156" s="81"/>
      <c r="PC156" s="81"/>
      <c r="PD156" s="81"/>
      <c r="PE156" s="81"/>
      <c r="PF156" s="81"/>
      <c r="PG156" s="81"/>
      <c r="PH156" s="81"/>
      <c r="PI156" s="81"/>
      <c r="PJ156" s="81"/>
      <c r="PK156" s="81"/>
      <c r="PL156" s="81"/>
      <c r="PM156" s="81"/>
      <c r="PN156" s="81"/>
      <c r="PO156" s="81"/>
      <c r="PP156" s="81"/>
      <c r="PQ156" s="81"/>
      <c r="PR156" s="81"/>
      <c r="PS156" s="81"/>
      <c r="PT156" s="81"/>
      <c r="PU156" s="81"/>
      <c r="PV156" s="81"/>
      <c r="PW156" s="81"/>
      <c r="PX156" s="81"/>
      <c r="PY156" s="81"/>
      <c r="PZ156" s="81"/>
      <c r="QA156" s="81"/>
      <c r="QB156" s="81"/>
      <c r="QC156" s="81"/>
      <c r="QD156" s="81"/>
      <c r="QE156" s="81"/>
      <c r="QF156" s="81"/>
      <c r="QG156" s="81"/>
      <c r="QH156" s="81"/>
      <c r="QI156" s="81"/>
      <c r="QJ156" s="81"/>
      <c r="QK156" s="81"/>
      <c r="QL156" s="81"/>
      <c r="QM156" s="81"/>
      <c r="QN156" s="81"/>
      <c r="QO156" s="81"/>
      <c r="QP156" s="81"/>
      <c r="QQ156" s="81"/>
      <c r="QR156" s="81"/>
      <c r="QS156" s="81"/>
      <c r="QT156" s="81"/>
      <c r="QU156" s="81"/>
      <c r="QV156" s="81"/>
      <c r="QW156" s="81"/>
      <c r="QX156" s="81"/>
      <c r="QY156" s="81"/>
      <c r="QZ156" s="81"/>
      <c r="RA156" s="81"/>
      <c r="RB156" s="81"/>
      <c r="RC156" s="81"/>
      <c r="RD156" s="81"/>
      <c r="RE156" s="81"/>
      <c r="RF156" s="81"/>
      <c r="RG156" s="81"/>
      <c r="RH156" s="81"/>
      <c r="RI156" s="81"/>
      <c r="RJ156" s="81"/>
      <c r="RK156" s="81"/>
      <c r="RL156" s="81"/>
      <c r="RM156" s="81"/>
      <c r="RN156" s="81"/>
      <c r="RO156" s="81"/>
      <c r="RP156" s="81"/>
      <c r="RQ156" s="81"/>
      <c r="RR156" s="81"/>
      <c r="RS156" s="81"/>
      <c r="RT156" s="81"/>
      <c r="RU156" s="81"/>
      <c r="RV156" s="81"/>
      <c r="RW156" s="81"/>
      <c r="RX156" s="81"/>
      <c r="RY156" s="81"/>
      <c r="RZ156" s="81"/>
      <c r="SA156" s="81"/>
      <c r="SB156" s="81"/>
      <c r="SC156" s="81"/>
      <c r="SD156" s="81"/>
      <c r="SE156" s="81"/>
      <c r="SF156" s="81"/>
      <c r="SG156" s="81"/>
      <c r="SH156" s="81"/>
      <c r="SI156" s="81"/>
      <c r="SJ156" s="81"/>
      <c r="SK156" s="81"/>
      <c r="SL156" s="81"/>
      <c r="SM156" s="81"/>
      <c r="SN156" s="81"/>
      <c r="SO156" s="81"/>
      <c r="SP156" s="81"/>
      <c r="SQ156" s="81"/>
      <c r="SR156" s="81"/>
      <c r="SS156" s="81"/>
      <c r="ST156" s="81"/>
      <c r="SU156" s="81"/>
      <c r="SV156" s="81"/>
      <c r="SW156" s="81"/>
      <c r="SX156" s="81"/>
      <c r="SY156" s="81"/>
      <c r="SZ156" s="81"/>
      <c r="TA156" s="81"/>
      <c r="TB156" s="81"/>
      <c r="TC156" s="81"/>
      <c r="TD156" s="81"/>
      <c r="TE156" s="81"/>
      <c r="TF156" s="81"/>
      <c r="TG156" s="81"/>
      <c r="TH156" s="81"/>
      <c r="TI156" s="81"/>
      <c r="TJ156" s="81"/>
      <c r="TK156" s="81"/>
      <c r="TL156" s="81"/>
      <c r="TM156" s="81"/>
      <c r="TN156" s="81"/>
      <c r="TO156" s="81"/>
      <c r="TP156" s="81"/>
      <c r="TQ156" s="81"/>
      <c r="TR156" s="81"/>
      <c r="TS156" s="81"/>
      <c r="TT156" s="81"/>
      <c r="TU156" s="81"/>
      <c r="TV156" s="81"/>
      <c r="TW156" s="81"/>
      <c r="TX156" s="81"/>
      <c r="TY156" s="81"/>
      <c r="TZ156" s="81"/>
      <c r="UA156" s="81"/>
      <c r="UB156" s="81"/>
      <c r="UC156" s="81"/>
      <c r="UD156" s="81"/>
      <c r="UE156" s="81"/>
      <c r="UF156" s="81"/>
      <c r="UG156" s="81"/>
      <c r="UH156" s="81"/>
      <c r="UI156" s="81"/>
      <c r="UJ156" s="81"/>
      <c r="UK156" s="81"/>
      <c r="UL156" s="81"/>
      <c r="UM156" s="81"/>
      <c r="UN156" s="81"/>
      <c r="UO156" s="81"/>
      <c r="UP156" s="81"/>
      <c r="UQ156" s="81"/>
      <c r="UR156" s="81"/>
      <c r="US156" s="81"/>
      <c r="UT156" s="81"/>
      <c r="UU156" s="81"/>
      <c r="UV156" s="81"/>
      <c r="UW156" s="81"/>
      <c r="UX156" s="81"/>
      <c r="UY156" s="81"/>
      <c r="UZ156" s="81"/>
      <c r="VA156" s="81"/>
      <c r="VB156" s="81"/>
      <c r="VC156" s="81"/>
      <c r="VD156" s="81"/>
      <c r="VE156" s="81"/>
      <c r="VF156" s="81"/>
      <c r="VG156" s="81"/>
      <c r="VH156" s="81"/>
      <c r="VI156" s="81"/>
      <c r="VJ156" s="81"/>
      <c r="VK156" s="81"/>
      <c r="VL156" s="81"/>
      <c r="VM156" s="81"/>
      <c r="VN156" s="81"/>
      <c r="VO156" s="81"/>
      <c r="VP156" s="81"/>
      <c r="VQ156" s="81"/>
      <c r="VR156" s="81"/>
      <c r="VS156" s="81"/>
      <c r="VT156" s="81"/>
      <c r="VU156" s="81"/>
      <c r="VV156" s="81"/>
      <c r="VW156" s="81"/>
      <c r="VX156" s="81"/>
      <c r="VY156" s="81"/>
      <c r="VZ156" s="81"/>
      <c r="WA156" s="81"/>
      <c r="WB156" s="81"/>
      <c r="WC156" s="81"/>
      <c r="WD156" s="81"/>
      <c r="WE156" s="81"/>
      <c r="WF156" s="81"/>
      <c r="WG156" s="81"/>
      <c r="WH156" s="81"/>
      <c r="WI156" s="81"/>
      <c r="WJ156" s="81"/>
      <c r="WK156" s="81"/>
      <c r="WL156" s="81"/>
      <c r="WM156" s="81"/>
      <c r="WN156" s="81"/>
      <c r="WO156" s="81"/>
      <c r="WP156" s="81"/>
      <c r="WQ156" s="81"/>
      <c r="WR156" s="81"/>
      <c r="WS156" s="81"/>
      <c r="WT156" s="81"/>
      <c r="WU156" s="81"/>
      <c r="WV156" s="81"/>
      <c r="WW156" s="81"/>
      <c r="WX156" s="81"/>
      <c r="WY156" s="81"/>
      <c r="WZ156" s="81"/>
      <c r="XA156" s="81"/>
      <c r="XB156" s="81"/>
      <c r="XC156" s="81"/>
      <c r="XD156" s="81"/>
      <c r="XE156" s="81"/>
      <c r="XF156" s="81"/>
      <c r="XG156" s="81"/>
      <c r="XH156" s="81"/>
      <c r="XI156" s="81"/>
      <c r="XJ156" s="81"/>
      <c r="XK156" s="81"/>
      <c r="XL156" s="81"/>
      <c r="XM156" s="81"/>
      <c r="XN156" s="81"/>
      <c r="XO156" s="81"/>
      <c r="XP156" s="81"/>
      <c r="XQ156" s="81"/>
      <c r="XR156" s="81"/>
      <c r="XS156" s="81"/>
      <c r="XT156" s="81"/>
      <c r="XU156" s="81"/>
      <c r="XV156" s="81"/>
      <c r="XW156" s="81"/>
      <c r="XX156" s="81"/>
      <c r="XY156" s="81"/>
      <c r="XZ156" s="81"/>
      <c r="YA156" s="81"/>
      <c r="YB156" s="81"/>
      <c r="YC156" s="81"/>
      <c r="YD156" s="81"/>
      <c r="YE156" s="81"/>
      <c r="YF156" s="81"/>
      <c r="YG156" s="81"/>
      <c r="YH156" s="81"/>
      <c r="YI156" s="81"/>
      <c r="YJ156" s="81"/>
      <c r="YK156" s="81"/>
      <c r="YL156" s="81"/>
      <c r="YM156" s="81"/>
      <c r="YN156" s="81"/>
      <c r="YO156" s="81"/>
      <c r="YP156" s="81"/>
      <c r="YQ156" s="81"/>
      <c r="YR156" s="81"/>
      <c r="YS156" s="81"/>
      <c r="YT156" s="81"/>
      <c r="YU156" s="81"/>
      <c r="YV156" s="81"/>
      <c r="YW156" s="81"/>
      <c r="YX156" s="81"/>
      <c r="YY156" s="81"/>
      <c r="YZ156" s="81"/>
      <c r="ZA156" s="81"/>
      <c r="ZB156" s="81"/>
      <c r="ZC156" s="81"/>
      <c r="ZD156" s="81"/>
      <c r="ZE156" s="81"/>
      <c r="ZF156" s="81"/>
      <c r="ZG156" s="81"/>
      <c r="ZH156" s="81"/>
      <c r="ZI156" s="81"/>
      <c r="ZJ156" s="81"/>
      <c r="ZK156" s="81"/>
      <c r="ZL156" s="81"/>
      <c r="ZM156" s="81"/>
      <c r="ZN156" s="81"/>
      <c r="ZO156" s="81"/>
      <c r="ZP156" s="81"/>
      <c r="ZQ156" s="81"/>
      <c r="ZR156" s="81"/>
      <c r="ZS156" s="81"/>
      <c r="ZT156" s="81"/>
      <c r="ZU156" s="81"/>
      <c r="ZV156" s="81"/>
      <c r="ZW156" s="81"/>
      <c r="ZX156" s="81"/>
      <c r="ZY156" s="81"/>
      <c r="ZZ156" s="81"/>
      <c r="AAA156" s="81"/>
      <c r="AAB156" s="81"/>
      <c r="AAC156" s="81"/>
      <c r="AAD156" s="81"/>
      <c r="AAE156" s="81"/>
      <c r="AAF156" s="81"/>
      <c r="AAG156" s="81"/>
      <c r="AAH156" s="81"/>
      <c r="AAI156" s="81"/>
      <c r="AAJ156" s="81"/>
      <c r="AAK156" s="81"/>
      <c r="AAL156" s="81"/>
      <c r="AAM156" s="81"/>
      <c r="AAN156" s="81"/>
      <c r="AAO156" s="81"/>
      <c r="AAP156" s="81"/>
      <c r="AAQ156" s="81"/>
      <c r="AAR156" s="81"/>
      <c r="AAS156" s="81"/>
      <c r="AAT156" s="81"/>
      <c r="AAU156" s="81"/>
      <c r="AAV156" s="81"/>
      <c r="AAW156" s="81"/>
      <c r="AAX156" s="81"/>
      <c r="AAY156" s="81"/>
      <c r="AAZ156" s="81"/>
      <c r="ABA156" s="81"/>
      <c r="ABB156" s="81"/>
      <c r="ABC156" s="81"/>
      <c r="ABD156" s="81"/>
      <c r="ABE156" s="81"/>
      <c r="ABF156" s="81"/>
      <c r="ABG156" s="81"/>
      <c r="ABH156" s="81"/>
      <c r="ABI156" s="81"/>
      <c r="ABJ156" s="81"/>
      <c r="ABK156" s="81"/>
      <c r="ABL156" s="81"/>
      <c r="ABM156" s="81"/>
      <c r="ABN156" s="81"/>
      <c r="ABO156" s="81"/>
      <c r="ABP156" s="81"/>
      <c r="ABQ156" s="81"/>
      <c r="ABR156" s="81"/>
      <c r="ABS156" s="81"/>
      <c r="ABT156" s="81"/>
      <c r="ABU156" s="81"/>
      <c r="ABV156" s="81"/>
      <c r="ABW156" s="81"/>
      <c r="ABX156" s="81"/>
      <c r="ABY156" s="81"/>
      <c r="ABZ156" s="81"/>
      <c r="ACA156" s="81"/>
      <c r="ACB156" s="81"/>
      <c r="ACC156" s="81"/>
      <c r="ACD156" s="81"/>
      <c r="ACE156" s="81"/>
      <c r="ACF156" s="81"/>
      <c r="ACG156" s="81"/>
      <c r="ACH156" s="81"/>
      <c r="ACI156" s="81"/>
      <c r="ACJ156" s="81"/>
      <c r="ACK156" s="81"/>
      <c r="ACL156" s="81"/>
      <c r="ACM156" s="81"/>
      <c r="ACN156" s="81"/>
      <c r="ACO156" s="81"/>
      <c r="ACP156" s="81"/>
      <c r="ACQ156" s="81"/>
      <c r="ACR156" s="81"/>
      <c r="ACS156" s="81"/>
      <c r="ACT156" s="81"/>
      <c r="ACU156" s="81"/>
      <c r="ACV156" s="81"/>
      <c r="ACW156" s="81"/>
      <c r="ACX156" s="81"/>
      <c r="ACY156" s="81"/>
      <c r="ACZ156" s="81"/>
      <c r="ADA156" s="81"/>
      <c r="ADB156" s="81"/>
      <c r="ADC156" s="81"/>
      <c r="ADD156" s="81"/>
      <c r="ADE156" s="81"/>
      <c r="ADF156" s="81"/>
      <c r="ADG156" s="81"/>
      <c r="ADH156" s="81"/>
      <c r="ADI156" s="81"/>
      <c r="ADJ156" s="81"/>
      <c r="ADK156" s="81"/>
      <c r="ADL156" s="81"/>
      <c r="ADM156" s="81"/>
      <c r="ADN156" s="81"/>
      <c r="ADO156" s="81"/>
      <c r="ADP156" s="81"/>
      <c r="ADQ156" s="81"/>
      <c r="ADR156" s="81"/>
      <c r="ADS156" s="81"/>
      <c r="ADT156" s="81"/>
      <c r="ADU156" s="81"/>
      <c r="ADV156" s="81"/>
      <c r="ADW156" s="81"/>
      <c r="ADX156" s="81"/>
      <c r="ADY156" s="81"/>
      <c r="ADZ156" s="81"/>
      <c r="AEA156" s="81"/>
      <c r="AEB156" s="81"/>
      <c r="AEC156" s="81"/>
      <c r="AED156" s="81"/>
      <c r="AEE156" s="81"/>
      <c r="AEF156" s="81"/>
      <c r="AEG156" s="81"/>
      <c r="AEH156" s="81"/>
      <c r="AEI156" s="81"/>
      <c r="AEJ156" s="81"/>
      <c r="AEK156" s="81"/>
      <c r="AEL156" s="81"/>
      <c r="AEM156" s="81"/>
      <c r="AEN156" s="81"/>
      <c r="AEO156" s="81"/>
      <c r="AEP156" s="81"/>
      <c r="AEQ156" s="81"/>
      <c r="AER156" s="81"/>
      <c r="AES156" s="81"/>
      <c r="AET156" s="81"/>
      <c r="AEU156" s="81"/>
      <c r="AEV156" s="81"/>
      <c r="AEW156" s="81"/>
      <c r="AEX156" s="81"/>
      <c r="AEY156" s="81"/>
      <c r="AEZ156" s="81"/>
      <c r="AFA156" s="81"/>
      <c r="AFB156" s="81"/>
      <c r="AFC156" s="81"/>
      <c r="AFD156" s="81"/>
      <c r="AFE156" s="81"/>
      <c r="AFF156" s="81"/>
      <c r="AFG156" s="81"/>
      <c r="AFH156" s="81"/>
      <c r="AFI156" s="81"/>
      <c r="AFJ156" s="81"/>
      <c r="AFK156" s="81"/>
      <c r="AFL156" s="81"/>
      <c r="AFM156" s="81"/>
      <c r="AFN156" s="81"/>
      <c r="AFO156" s="81"/>
      <c r="AFP156" s="81"/>
      <c r="AFQ156" s="81"/>
      <c r="AFR156" s="81"/>
      <c r="AFS156" s="81"/>
      <c r="AFT156" s="81"/>
      <c r="AFU156" s="81"/>
      <c r="AFV156" s="81"/>
      <c r="AFW156" s="81"/>
      <c r="AFX156" s="81"/>
      <c r="AFY156" s="81"/>
      <c r="AFZ156" s="81"/>
      <c r="AGA156" s="81"/>
      <c r="AGB156" s="81"/>
      <c r="AGC156" s="81"/>
      <c r="AGD156" s="81"/>
      <c r="AGE156" s="81"/>
      <c r="AGF156" s="81"/>
      <c r="AGG156" s="81"/>
      <c r="AGH156" s="81"/>
      <c r="AGI156" s="81"/>
      <c r="AGJ156" s="81"/>
      <c r="AGK156" s="81"/>
      <c r="AGL156" s="81"/>
      <c r="AGM156" s="81"/>
      <c r="AGN156" s="81"/>
      <c r="AGO156" s="81"/>
      <c r="AGP156" s="81"/>
      <c r="AGQ156" s="81"/>
      <c r="AGR156" s="81"/>
      <c r="AGS156" s="81"/>
      <c r="AGT156" s="81"/>
      <c r="AGU156" s="81"/>
      <c r="AGV156" s="81"/>
      <c r="AGW156" s="81"/>
      <c r="AGX156" s="81"/>
      <c r="AGY156" s="81"/>
      <c r="AGZ156" s="81"/>
      <c r="AHA156" s="81"/>
      <c r="AHB156" s="81"/>
      <c r="AHC156" s="81"/>
      <c r="AHD156" s="81"/>
      <c r="AHE156" s="81"/>
      <c r="AHF156" s="81"/>
      <c r="AHG156" s="81"/>
      <c r="AHH156" s="81"/>
      <c r="AHI156" s="81"/>
      <c r="AHJ156" s="81"/>
      <c r="AHK156" s="81"/>
      <c r="AHL156" s="81"/>
      <c r="AHM156" s="81"/>
      <c r="AHN156" s="81"/>
      <c r="AHO156" s="81"/>
      <c r="AHP156" s="81"/>
      <c r="AHQ156" s="81"/>
      <c r="AHR156" s="81"/>
      <c r="AHS156" s="81"/>
      <c r="AHT156" s="81"/>
      <c r="AHU156" s="81"/>
      <c r="AHV156" s="81"/>
      <c r="AHW156" s="81"/>
      <c r="AHX156" s="81"/>
      <c r="AHY156" s="81"/>
      <c r="AHZ156" s="81"/>
      <c r="AIA156" s="81"/>
      <c r="AIB156" s="81"/>
      <c r="AIC156" s="81"/>
      <c r="AID156" s="81"/>
      <c r="AIE156" s="81"/>
      <c r="AIF156" s="81"/>
      <c r="AIG156" s="81"/>
      <c r="AIH156" s="81"/>
      <c r="AII156" s="81"/>
      <c r="AIJ156" s="81"/>
      <c r="AIK156" s="81"/>
      <c r="AIL156" s="81"/>
      <c r="AIM156" s="81"/>
      <c r="AIN156" s="81"/>
      <c r="AIO156" s="81"/>
      <c r="AIP156" s="81"/>
      <c r="AIQ156" s="81"/>
      <c r="AIR156" s="81"/>
      <c r="AIS156" s="81"/>
      <c r="AIT156" s="81"/>
      <c r="AIU156" s="81"/>
      <c r="AIV156" s="81"/>
      <c r="AIW156" s="81"/>
      <c r="AIX156" s="81"/>
      <c r="AIY156" s="81"/>
      <c r="AIZ156" s="81"/>
      <c r="AJA156" s="81"/>
      <c r="AJB156" s="81"/>
      <c r="AJC156" s="81"/>
      <c r="AJD156" s="81"/>
      <c r="AJE156" s="81"/>
      <c r="AJF156" s="81"/>
      <c r="AJG156" s="81"/>
      <c r="AJH156" s="81"/>
      <c r="AJI156" s="81"/>
      <c r="AJJ156" s="81"/>
      <c r="AJK156" s="81"/>
      <c r="AJL156" s="81"/>
      <c r="AJM156" s="81"/>
      <c r="AJN156" s="81"/>
      <c r="AJO156" s="81"/>
      <c r="AJP156" s="81"/>
      <c r="AJQ156" s="81"/>
      <c r="AJR156" s="81"/>
      <c r="AJS156" s="81"/>
      <c r="AJT156" s="81"/>
      <c r="AJU156" s="81"/>
      <c r="AJV156" s="81"/>
      <c r="AJW156" s="81"/>
      <c r="AJX156" s="81"/>
      <c r="AJY156" s="81"/>
      <c r="AJZ156" s="81"/>
      <c r="AKA156" s="81"/>
      <c r="AKB156" s="81"/>
      <c r="AKC156" s="81"/>
      <c r="AKD156" s="81"/>
      <c r="AKE156" s="81"/>
      <c r="AKF156" s="81"/>
      <c r="AKG156" s="81"/>
      <c r="AKH156" s="81"/>
      <c r="AKI156" s="81"/>
      <c r="AKJ156" s="81"/>
      <c r="AKK156" s="81"/>
      <c r="AKL156" s="81"/>
      <c r="AKM156" s="81"/>
      <c r="AKN156" s="81"/>
      <c r="AKO156" s="81"/>
      <c r="AKP156" s="81"/>
      <c r="AKQ156" s="81"/>
      <c r="AKR156" s="81"/>
      <c r="AKS156" s="81"/>
      <c r="AKT156" s="81"/>
      <c r="AKU156" s="81"/>
      <c r="AKV156" s="81"/>
      <c r="AKW156" s="81"/>
      <c r="AKX156" s="81"/>
      <c r="AKY156" s="81"/>
      <c r="AKZ156" s="81"/>
      <c r="ALA156" s="81"/>
      <c r="ALB156" s="81"/>
      <c r="ALC156" s="81"/>
      <c r="ALD156" s="81"/>
      <c r="ALE156" s="81"/>
      <c r="ALF156" s="81"/>
      <c r="ALG156" s="81"/>
      <c r="ALH156" s="81"/>
      <c r="ALI156" s="81"/>
      <c r="ALJ156" s="81"/>
      <c r="ALK156" s="81"/>
      <c r="ALL156" s="81"/>
      <c r="ALM156" s="81"/>
      <c r="ALN156" s="81"/>
      <c r="ALO156" s="81"/>
      <c r="ALP156" s="81"/>
      <c r="ALQ156" s="81"/>
      <c r="ALR156" s="81"/>
      <c r="ALS156" s="81"/>
      <c r="ALT156" s="81"/>
      <c r="ALU156" s="81"/>
      <c r="ALV156" s="81"/>
      <c r="ALW156" s="81"/>
      <c r="ALX156" s="81"/>
      <c r="ALY156" s="81"/>
      <c r="ALZ156" s="81"/>
      <c r="AMA156" s="81"/>
      <c r="AMB156" s="81"/>
      <c r="AMC156" s="81"/>
      <c r="AMD156" s="81"/>
      <c r="AME156" s="81"/>
    </row>
    <row r="157" spans="1:1019" customFormat="1" ht="18.75">
      <c r="A157" s="84">
        <v>3</v>
      </c>
      <c r="B157" s="89" t="s">
        <v>130</v>
      </c>
      <c r="C157" s="84">
        <v>7</v>
      </c>
      <c r="D157" s="99">
        <v>1947.4</v>
      </c>
      <c r="E157" s="99">
        <v>1510.55</v>
      </c>
      <c r="F157" s="99"/>
      <c r="G157" s="99">
        <v>1510.55</v>
      </c>
      <c r="H157" s="99"/>
      <c r="I157" s="99">
        <v>1439.8</v>
      </c>
      <c r="J157" s="81"/>
      <c r="K157" s="489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  <c r="HU157" s="81"/>
      <c r="HV157" s="81"/>
      <c r="HW157" s="81"/>
      <c r="HX157" s="81"/>
      <c r="HY157" s="81"/>
      <c r="HZ157" s="81"/>
      <c r="IA157" s="81"/>
      <c r="IB157" s="81"/>
      <c r="IC157" s="81"/>
      <c r="ID157" s="81"/>
      <c r="IE157" s="81"/>
      <c r="IF157" s="81"/>
      <c r="IG157" s="81"/>
      <c r="IH157" s="81"/>
      <c r="II157" s="81"/>
      <c r="IJ157" s="81"/>
      <c r="IK157" s="81"/>
      <c r="IL157" s="81"/>
      <c r="IM157" s="81"/>
      <c r="IN157" s="81"/>
      <c r="IO157" s="81"/>
      <c r="IP157" s="81"/>
      <c r="IQ157" s="81"/>
      <c r="IR157" s="81"/>
      <c r="IS157" s="81"/>
      <c r="IT157" s="81"/>
      <c r="IU157" s="81"/>
      <c r="IV157" s="81"/>
      <c r="IW157" s="81"/>
      <c r="IX157" s="81"/>
      <c r="IY157" s="81"/>
      <c r="IZ157" s="81"/>
      <c r="JA157" s="81"/>
      <c r="JB157" s="81"/>
      <c r="JC157" s="81"/>
      <c r="JD157" s="81"/>
      <c r="JE157" s="81"/>
      <c r="JF157" s="81"/>
      <c r="JG157" s="81"/>
      <c r="JH157" s="81"/>
      <c r="JI157" s="81"/>
      <c r="JJ157" s="81"/>
      <c r="JK157" s="81"/>
      <c r="JL157" s="81"/>
      <c r="JM157" s="81"/>
      <c r="JN157" s="81"/>
      <c r="JO157" s="81"/>
      <c r="JP157" s="81"/>
      <c r="JQ157" s="81"/>
      <c r="JR157" s="81"/>
      <c r="JS157" s="81"/>
      <c r="JT157" s="81"/>
      <c r="JU157" s="81"/>
      <c r="JV157" s="81"/>
      <c r="JW157" s="81"/>
      <c r="JX157" s="81"/>
      <c r="JY157" s="81"/>
      <c r="JZ157" s="81"/>
      <c r="KA157" s="81"/>
      <c r="KB157" s="81"/>
      <c r="KC157" s="81"/>
      <c r="KD157" s="81"/>
      <c r="KE157" s="81"/>
      <c r="KF157" s="81"/>
      <c r="KG157" s="81"/>
      <c r="KH157" s="81"/>
      <c r="KI157" s="81"/>
      <c r="KJ157" s="81"/>
      <c r="KK157" s="81"/>
      <c r="KL157" s="81"/>
      <c r="KM157" s="81"/>
      <c r="KN157" s="81"/>
      <c r="KO157" s="81"/>
      <c r="KP157" s="81"/>
      <c r="KQ157" s="81"/>
      <c r="KR157" s="81"/>
      <c r="KS157" s="81"/>
      <c r="KT157" s="81"/>
      <c r="KU157" s="81"/>
      <c r="KV157" s="81"/>
      <c r="KW157" s="81"/>
      <c r="KX157" s="81"/>
      <c r="KY157" s="81"/>
      <c r="KZ157" s="81"/>
      <c r="LA157" s="81"/>
      <c r="LB157" s="81"/>
      <c r="LC157" s="81"/>
      <c r="LD157" s="81"/>
      <c r="LE157" s="81"/>
      <c r="LF157" s="81"/>
      <c r="LG157" s="81"/>
      <c r="LH157" s="81"/>
      <c r="LI157" s="81"/>
      <c r="LJ157" s="81"/>
      <c r="LK157" s="81"/>
      <c r="LL157" s="81"/>
      <c r="LM157" s="81"/>
      <c r="LN157" s="81"/>
      <c r="LO157" s="81"/>
      <c r="LP157" s="81"/>
      <c r="LQ157" s="81"/>
      <c r="LR157" s="81"/>
      <c r="LS157" s="81"/>
      <c r="LT157" s="81"/>
      <c r="LU157" s="81"/>
      <c r="LV157" s="81"/>
      <c r="LW157" s="81"/>
      <c r="LX157" s="81"/>
      <c r="LY157" s="81"/>
      <c r="LZ157" s="81"/>
      <c r="MA157" s="81"/>
      <c r="MB157" s="81"/>
      <c r="MC157" s="81"/>
      <c r="MD157" s="81"/>
      <c r="ME157" s="81"/>
      <c r="MF157" s="81"/>
      <c r="MG157" s="81"/>
      <c r="MH157" s="81"/>
      <c r="MI157" s="81"/>
      <c r="MJ157" s="81"/>
      <c r="MK157" s="81"/>
      <c r="ML157" s="81"/>
      <c r="MM157" s="81"/>
      <c r="MN157" s="81"/>
      <c r="MO157" s="81"/>
      <c r="MP157" s="81"/>
      <c r="MQ157" s="81"/>
      <c r="MR157" s="81"/>
      <c r="MS157" s="81"/>
      <c r="MT157" s="81"/>
      <c r="MU157" s="81"/>
      <c r="MV157" s="81"/>
      <c r="MW157" s="81"/>
      <c r="MX157" s="81"/>
      <c r="MY157" s="81"/>
      <c r="MZ157" s="81"/>
      <c r="NA157" s="81"/>
      <c r="NB157" s="81"/>
      <c r="NC157" s="81"/>
      <c r="ND157" s="81"/>
      <c r="NE157" s="81"/>
      <c r="NF157" s="81"/>
      <c r="NG157" s="81"/>
      <c r="NH157" s="81"/>
      <c r="NI157" s="81"/>
      <c r="NJ157" s="81"/>
      <c r="NK157" s="81"/>
      <c r="NL157" s="81"/>
      <c r="NM157" s="81"/>
      <c r="NN157" s="81"/>
      <c r="NO157" s="81"/>
      <c r="NP157" s="81"/>
      <c r="NQ157" s="81"/>
      <c r="NR157" s="81"/>
      <c r="NS157" s="81"/>
      <c r="NT157" s="81"/>
      <c r="NU157" s="81"/>
      <c r="NV157" s="81"/>
      <c r="NW157" s="81"/>
      <c r="NX157" s="81"/>
      <c r="NY157" s="81"/>
      <c r="NZ157" s="81"/>
      <c r="OA157" s="81"/>
      <c r="OB157" s="81"/>
      <c r="OC157" s="81"/>
      <c r="OD157" s="81"/>
      <c r="OE157" s="81"/>
      <c r="OF157" s="81"/>
      <c r="OG157" s="81"/>
      <c r="OH157" s="81"/>
      <c r="OI157" s="81"/>
      <c r="OJ157" s="81"/>
      <c r="OK157" s="81"/>
      <c r="OL157" s="81"/>
      <c r="OM157" s="81"/>
      <c r="ON157" s="81"/>
      <c r="OO157" s="81"/>
      <c r="OP157" s="81"/>
      <c r="OQ157" s="81"/>
      <c r="OR157" s="81"/>
      <c r="OS157" s="81"/>
      <c r="OT157" s="81"/>
      <c r="OU157" s="81"/>
      <c r="OV157" s="81"/>
      <c r="OW157" s="81"/>
      <c r="OX157" s="81"/>
      <c r="OY157" s="81"/>
      <c r="OZ157" s="81"/>
      <c r="PA157" s="81"/>
      <c r="PB157" s="81"/>
      <c r="PC157" s="81"/>
      <c r="PD157" s="81"/>
      <c r="PE157" s="81"/>
      <c r="PF157" s="81"/>
      <c r="PG157" s="81"/>
      <c r="PH157" s="81"/>
      <c r="PI157" s="81"/>
      <c r="PJ157" s="81"/>
      <c r="PK157" s="81"/>
      <c r="PL157" s="81"/>
      <c r="PM157" s="81"/>
      <c r="PN157" s="81"/>
      <c r="PO157" s="81"/>
      <c r="PP157" s="81"/>
      <c r="PQ157" s="81"/>
      <c r="PR157" s="81"/>
      <c r="PS157" s="81"/>
      <c r="PT157" s="81"/>
      <c r="PU157" s="81"/>
      <c r="PV157" s="81"/>
      <c r="PW157" s="81"/>
      <c r="PX157" s="81"/>
      <c r="PY157" s="81"/>
      <c r="PZ157" s="81"/>
      <c r="QA157" s="81"/>
      <c r="QB157" s="81"/>
      <c r="QC157" s="81"/>
      <c r="QD157" s="81"/>
      <c r="QE157" s="81"/>
      <c r="QF157" s="81"/>
      <c r="QG157" s="81"/>
      <c r="QH157" s="81"/>
      <c r="QI157" s="81"/>
      <c r="QJ157" s="81"/>
      <c r="QK157" s="81"/>
      <c r="QL157" s="81"/>
      <c r="QM157" s="81"/>
      <c r="QN157" s="81"/>
      <c r="QO157" s="81"/>
      <c r="QP157" s="81"/>
      <c r="QQ157" s="81"/>
      <c r="QR157" s="81"/>
      <c r="QS157" s="81"/>
      <c r="QT157" s="81"/>
      <c r="QU157" s="81"/>
      <c r="QV157" s="81"/>
      <c r="QW157" s="81"/>
      <c r="QX157" s="81"/>
      <c r="QY157" s="81"/>
      <c r="QZ157" s="81"/>
      <c r="RA157" s="81"/>
      <c r="RB157" s="81"/>
      <c r="RC157" s="81"/>
      <c r="RD157" s="81"/>
      <c r="RE157" s="81"/>
      <c r="RF157" s="81"/>
      <c r="RG157" s="81"/>
      <c r="RH157" s="81"/>
      <c r="RI157" s="81"/>
      <c r="RJ157" s="81"/>
      <c r="RK157" s="81"/>
      <c r="RL157" s="81"/>
      <c r="RM157" s="81"/>
      <c r="RN157" s="81"/>
      <c r="RO157" s="81"/>
      <c r="RP157" s="81"/>
      <c r="RQ157" s="81"/>
      <c r="RR157" s="81"/>
      <c r="RS157" s="81"/>
      <c r="RT157" s="81"/>
      <c r="RU157" s="81"/>
      <c r="RV157" s="81"/>
      <c r="RW157" s="81"/>
      <c r="RX157" s="81"/>
      <c r="RY157" s="81"/>
      <c r="RZ157" s="81"/>
      <c r="SA157" s="81"/>
      <c r="SB157" s="81"/>
      <c r="SC157" s="81"/>
      <c r="SD157" s="81"/>
      <c r="SE157" s="81"/>
      <c r="SF157" s="81"/>
      <c r="SG157" s="81"/>
      <c r="SH157" s="81"/>
      <c r="SI157" s="81"/>
      <c r="SJ157" s="81"/>
      <c r="SK157" s="81"/>
      <c r="SL157" s="81"/>
      <c r="SM157" s="81"/>
      <c r="SN157" s="81"/>
      <c r="SO157" s="81"/>
      <c r="SP157" s="81"/>
      <c r="SQ157" s="81"/>
      <c r="SR157" s="81"/>
      <c r="SS157" s="81"/>
      <c r="ST157" s="81"/>
      <c r="SU157" s="81"/>
      <c r="SV157" s="81"/>
      <c r="SW157" s="81"/>
      <c r="SX157" s="81"/>
      <c r="SY157" s="81"/>
      <c r="SZ157" s="81"/>
      <c r="TA157" s="81"/>
      <c r="TB157" s="81"/>
      <c r="TC157" s="81"/>
      <c r="TD157" s="81"/>
      <c r="TE157" s="81"/>
      <c r="TF157" s="81"/>
      <c r="TG157" s="81"/>
      <c r="TH157" s="81"/>
      <c r="TI157" s="81"/>
      <c r="TJ157" s="81"/>
      <c r="TK157" s="81"/>
      <c r="TL157" s="81"/>
      <c r="TM157" s="81"/>
      <c r="TN157" s="81"/>
      <c r="TO157" s="81"/>
      <c r="TP157" s="81"/>
      <c r="TQ157" s="81"/>
      <c r="TR157" s="81"/>
      <c r="TS157" s="81"/>
      <c r="TT157" s="81"/>
      <c r="TU157" s="81"/>
      <c r="TV157" s="81"/>
      <c r="TW157" s="81"/>
      <c r="TX157" s="81"/>
      <c r="TY157" s="81"/>
      <c r="TZ157" s="81"/>
      <c r="UA157" s="81"/>
      <c r="UB157" s="81"/>
      <c r="UC157" s="81"/>
      <c r="UD157" s="81"/>
      <c r="UE157" s="81"/>
      <c r="UF157" s="81"/>
      <c r="UG157" s="81"/>
      <c r="UH157" s="81"/>
      <c r="UI157" s="81"/>
      <c r="UJ157" s="81"/>
      <c r="UK157" s="81"/>
      <c r="UL157" s="81"/>
      <c r="UM157" s="81"/>
      <c r="UN157" s="81"/>
      <c r="UO157" s="81"/>
      <c r="UP157" s="81"/>
      <c r="UQ157" s="81"/>
      <c r="UR157" s="81"/>
      <c r="US157" s="81"/>
      <c r="UT157" s="81"/>
      <c r="UU157" s="81"/>
      <c r="UV157" s="81"/>
      <c r="UW157" s="81"/>
      <c r="UX157" s="81"/>
      <c r="UY157" s="81"/>
      <c r="UZ157" s="81"/>
      <c r="VA157" s="81"/>
      <c r="VB157" s="81"/>
      <c r="VC157" s="81"/>
      <c r="VD157" s="81"/>
      <c r="VE157" s="81"/>
      <c r="VF157" s="81"/>
      <c r="VG157" s="81"/>
      <c r="VH157" s="81"/>
      <c r="VI157" s="81"/>
      <c r="VJ157" s="81"/>
      <c r="VK157" s="81"/>
      <c r="VL157" s="81"/>
      <c r="VM157" s="81"/>
      <c r="VN157" s="81"/>
      <c r="VO157" s="81"/>
      <c r="VP157" s="81"/>
      <c r="VQ157" s="81"/>
      <c r="VR157" s="81"/>
      <c r="VS157" s="81"/>
      <c r="VT157" s="81"/>
      <c r="VU157" s="81"/>
      <c r="VV157" s="81"/>
      <c r="VW157" s="81"/>
      <c r="VX157" s="81"/>
      <c r="VY157" s="81"/>
      <c r="VZ157" s="81"/>
      <c r="WA157" s="81"/>
      <c r="WB157" s="81"/>
      <c r="WC157" s="81"/>
      <c r="WD157" s="81"/>
      <c r="WE157" s="81"/>
      <c r="WF157" s="81"/>
      <c r="WG157" s="81"/>
      <c r="WH157" s="81"/>
      <c r="WI157" s="81"/>
      <c r="WJ157" s="81"/>
      <c r="WK157" s="81"/>
      <c r="WL157" s="81"/>
      <c r="WM157" s="81"/>
      <c r="WN157" s="81"/>
      <c r="WO157" s="81"/>
      <c r="WP157" s="81"/>
      <c r="WQ157" s="81"/>
      <c r="WR157" s="81"/>
      <c r="WS157" s="81"/>
      <c r="WT157" s="81"/>
      <c r="WU157" s="81"/>
      <c r="WV157" s="81"/>
      <c r="WW157" s="81"/>
      <c r="WX157" s="81"/>
      <c r="WY157" s="81"/>
      <c r="WZ157" s="81"/>
      <c r="XA157" s="81"/>
      <c r="XB157" s="81"/>
      <c r="XC157" s="81"/>
      <c r="XD157" s="81"/>
      <c r="XE157" s="81"/>
      <c r="XF157" s="81"/>
      <c r="XG157" s="81"/>
      <c r="XH157" s="81"/>
      <c r="XI157" s="81"/>
      <c r="XJ157" s="81"/>
      <c r="XK157" s="81"/>
      <c r="XL157" s="81"/>
      <c r="XM157" s="81"/>
      <c r="XN157" s="81"/>
      <c r="XO157" s="81"/>
      <c r="XP157" s="81"/>
      <c r="XQ157" s="81"/>
      <c r="XR157" s="81"/>
      <c r="XS157" s="81"/>
      <c r="XT157" s="81"/>
      <c r="XU157" s="81"/>
      <c r="XV157" s="81"/>
      <c r="XW157" s="81"/>
      <c r="XX157" s="81"/>
      <c r="XY157" s="81"/>
      <c r="XZ157" s="81"/>
      <c r="YA157" s="81"/>
      <c r="YB157" s="81"/>
      <c r="YC157" s="81"/>
      <c r="YD157" s="81"/>
      <c r="YE157" s="81"/>
      <c r="YF157" s="81"/>
      <c r="YG157" s="81"/>
      <c r="YH157" s="81"/>
      <c r="YI157" s="81"/>
      <c r="YJ157" s="81"/>
      <c r="YK157" s="81"/>
      <c r="YL157" s="81"/>
      <c r="YM157" s="81"/>
      <c r="YN157" s="81"/>
      <c r="YO157" s="81"/>
      <c r="YP157" s="81"/>
      <c r="YQ157" s="81"/>
      <c r="YR157" s="81"/>
      <c r="YS157" s="81"/>
      <c r="YT157" s="81"/>
      <c r="YU157" s="81"/>
      <c r="YV157" s="81"/>
      <c r="YW157" s="81"/>
      <c r="YX157" s="81"/>
      <c r="YY157" s="81"/>
      <c r="YZ157" s="81"/>
      <c r="ZA157" s="81"/>
      <c r="ZB157" s="81"/>
      <c r="ZC157" s="81"/>
      <c r="ZD157" s="81"/>
      <c r="ZE157" s="81"/>
      <c r="ZF157" s="81"/>
      <c r="ZG157" s="81"/>
      <c r="ZH157" s="81"/>
      <c r="ZI157" s="81"/>
      <c r="ZJ157" s="81"/>
      <c r="ZK157" s="81"/>
      <c r="ZL157" s="81"/>
      <c r="ZM157" s="81"/>
      <c r="ZN157" s="81"/>
      <c r="ZO157" s="81"/>
      <c r="ZP157" s="81"/>
      <c r="ZQ157" s="81"/>
      <c r="ZR157" s="81"/>
      <c r="ZS157" s="81"/>
      <c r="ZT157" s="81"/>
      <c r="ZU157" s="81"/>
      <c r="ZV157" s="81"/>
      <c r="ZW157" s="81"/>
      <c r="ZX157" s="81"/>
      <c r="ZY157" s="81"/>
      <c r="ZZ157" s="81"/>
      <c r="AAA157" s="81"/>
      <c r="AAB157" s="81"/>
      <c r="AAC157" s="81"/>
      <c r="AAD157" s="81"/>
      <c r="AAE157" s="81"/>
      <c r="AAF157" s="81"/>
      <c r="AAG157" s="81"/>
      <c r="AAH157" s="81"/>
      <c r="AAI157" s="81"/>
      <c r="AAJ157" s="81"/>
      <c r="AAK157" s="81"/>
      <c r="AAL157" s="81"/>
      <c r="AAM157" s="81"/>
      <c r="AAN157" s="81"/>
      <c r="AAO157" s="81"/>
      <c r="AAP157" s="81"/>
      <c r="AAQ157" s="81"/>
      <c r="AAR157" s="81"/>
      <c r="AAS157" s="81"/>
      <c r="AAT157" s="81"/>
      <c r="AAU157" s="81"/>
      <c r="AAV157" s="81"/>
      <c r="AAW157" s="81"/>
      <c r="AAX157" s="81"/>
      <c r="AAY157" s="81"/>
      <c r="AAZ157" s="81"/>
      <c r="ABA157" s="81"/>
      <c r="ABB157" s="81"/>
      <c r="ABC157" s="81"/>
      <c r="ABD157" s="81"/>
      <c r="ABE157" s="81"/>
      <c r="ABF157" s="81"/>
      <c r="ABG157" s="81"/>
      <c r="ABH157" s="81"/>
      <c r="ABI157" s="81"/>
      <c r="ABJ157" s="81"/>
      <c r="ABK157" s="81"/>
      <c r="ABL157" s="81"/>
      <c r="ABM157" s="81"/>
      <c r="ABN157" s="81"/>
      <c r="ABO157" s="81"/>
      <c r="ABP157" s="81"/>
      <c r="ABQ157" s="81"/>
      <c r="ABR157" s="81"/>
      <c r="ABS157" s="81"/>
      <c r="ABT157" s="81"/>
      <c r="ABU157" s="81"/>
      <c r="ABV157" s="81"/>
      <c r="ABW157" s="81"/>
      <c r="ABX157" s="81"/>
      <c r="ABY157" s="81"/>
      <c r="ABZ157" s="81"/>
      <c r="ACA157" s="81"/>
      <c r="ACB157" s="81"/>
      <c r="ACC157" s="81"/>
      <c r="ACD157" s="81"/>
      <c r="ACE157" s="81"/>
      <c r="ACF157" s="81"/>
      <c r="ACG157" s="81"/>
      <c r="ACH157" s="81"/>
      <c r="ACI157" s="81"/>
      <c r="ACJ157" s="81"/>
      <c r="ACK157" s="81"/>
      <c r="ACL157" s="81"/>
      <c r="ACM157" s="81"/>
      <c r="ACN157" s="81"/>
      <c r="ACO157" s="81"/>
      <c r="ACP157" s="81"/>
      <c r="ACQ157" s="81"/>
      <c r="ACR157" s="81"/>
      <c r="ACS157" s="81"/>
      <c r="ACT157" s="81"/>
      <c r="ACU157" s="81"/>
      <c r="ACV157" s="81"/>
      <c r="ACW157" s="81"/>
      <c r="ACX157" s="81"/>
      <c r="ACY157" s="81"/>
      <c r="ACZ157" s="81"/>
      <c r="ADA157" s="81"/>
      <c r="ADB157" s="81"/>
      <c r="ADC157" s="81"/>
      <c r="ADD157" s="81"/>
      <c r="ADE157" s="81"/>
      <c r="ADF157" s="81"/>
      <c r="ADG157" s="81"/>
      <c r="ADH157" s="81"/>
      <c r="ADI157" s="81"/>
      <c r="ADJ157" s="81"/>
      <c r="ADK157" s="81"/>
      <c r="ADL157" s="81"/>
      <c r="ADM157" s="81"/>
      <c r="ADN157" s="81"/>
      <c r="ADO157" s="81"/>
      <c r="ADP157" s="81"/>
      <c r="ADQ157" s="81"/>
      <c r="ADR157" s="81"/>
      <c r="ADS157" s="81"/>
      <c r="ADT157" s="81"/>
      <c r="ADU157" s="81"/>
      <c r="ADV157" s="81"/>
      <c r="ADW157" s="81"/>
      <c r="ADX157" s="81"/>
      <c r="ADY157" s="81"/>
      <c r="ADZ157" s="81"/>
      <c r="AEA157" s="81"/>
      <c r="AEB157" s="81"/>
      <c r="AEC157" s="81"/>
      <c r="AED157" s="81"/>
      <c r="AEE157" s="81"/>
      <c r="AEF157" s="81"/>
      <c r="AEG157" s="81"/>
      <c r="AEH157" s="81"/>
      <c r="AEI157" s="81"/>
      <c r="AEJ157" s="81"/>
      <c r="AEK157" s="81"/>
      <c r="AEL157" s="81"/>
      <c r="AEM157" s="81"/>
      <c r="AEN157" s="81"/>
      <c r="AEO157" s="81"/>
      <c r="AEP157" s="81"/>
      <c r="AEQ157" s="81"/>
      <c r="AER157" s="81"/>
      <c r="AES157" s="81"/>
      <c r="AET157" s="81"/>
      <c r="AEU157" s="81"/>
      <c r="AEV157" s="81"/>
      <c r="AEW157" s="81"/>
      <c r="AEX157" s="81"/>
      <c r="AEY157" s="81"/>
      <c r="AEZ157" s="81"/>
      <c r="AFA157" s="81"/>
      <c r="AFB157" s="81"/>
      <c r="AFC157" s="81"/>
      <c r="AFD157" s="81"/>
      <c r="AFE157" s="81"/>
      <c r="AFF157" s="81"/>
      <c r="AFG157" s="81"/>
      <c r="AFH157" s="81"/>
      <c r="AFI157" s="81"/>
      <c r="AFJ157" s="81"/>
      <c r="AFK157" s="81"/>
      <c r="AFL157" s="81"/>
      <c r="AFM157" s="81"/>
      <c r="AFN157" s="81"/>
      <c r="AFO157" s="81"/>
      <c r="AFP157" s="81"/>
      <c r="AFQ157" s="81"/>
      <c r="AFR157" s="81"/>
      <c r="AFS157" s="81"/>
      <c r="AFT157" s="81"/>
      <c r="AFU157" s="81"/>
      <c r="AFV157" s="81"/>
      <c r="AFW157" s="81"/>
      <c r="AFX157" s="81"/>
      <c r="AFY157" s="81"/>
      <c r="AFZ157" s="81"/>
      <c r="AGA157" s="81"/>
      <c r="AGB157" s="81"/>
      <c r="AGC157" s="81"/>
      <c r="AGD157" s="81"/>
      <c r="AGE157" s="81"/>
      <c r="AGF157" s="81"/>
      <c r="AGG157" s="81"/>
      <c r="AGH157" s="81"/>
      <c r="AGI157" s="81"/>
      <c r="AGJ157" s="81"/>
      <c r="AGK157" s="81"/>
      <c r="AGL157" s="81"/>
      <c r="AGM157" s="81"/>
      <c r="AGN157" s="81"/>
      <c r="AGO157" s="81"/>
      <c r="AGP157" s="81"/>
      <c r="AGQ157" s="81"/>
      <c r="AGR157" s="81"/>
      <c r="AGS157" s="81"/>
      <c r="AGT157" s="81"/>
      <c r="AGU157" s="81"/>
      <c r="AGV157" s="81"/>
      <c r="AGW157" s="81"/>
      <c r="AGX157" s="81"/>
      <c r="AGY157" s="81"/>
      <c r="AGZ157" s="81"/>
      <c r="AHA157" s="81"/>
      <c r="AHB157" s="81"/>
      <c r="AHC157" s="81"/>
      <c r="AHD157" s="81"/>
      <c r="AHE157" s="81"/>
      <c r="AHF157" s="81"/>
      <c r="AHG157" s="81"/>
      <c r="AHH157" s="81"/>
      <c r="AHI157" s="81"/>
      <c r="AHJ157" s="81"/>
      <c r="AHK157" s="81"/>
      <c r="AHL157" s="81"/>
      <c r="AHM157" s="81"/>
      <c r="AHN157" s="81"/>
      <c r="AHO157" s="81"/>
      <c r="AHP157" s="81"/>
      <c r="AHQ157" s="81"/>
      <c r="AHR157" s="81"/>
      <c r="AHS157" s="81"/>
      <c r="AHT157" s="81"/>
      <c r="AHU157" s="81"/>
      <c r="AHV157" s="81"/>
      <c r="AHW157" s="81"/>
      <c r="AHX157" s="81"/>
      <c r="AHY157" s="81"/>
      <c r="AHZ157" s="81"/>
      <c r="AIA157" s="81"/>
      <c r="AIB157" s="81"/>
      <c r="AIC157" s="81"/>
      <c r="AID157" s="81"/>
      <c r="AIE157" s="81"/>
      <c r="AIF157" s="81"/>
      <c r="AIG157" s="81"/>
      <c r="AIH157" s="81"/>
      <c r="AII157" s="81"/>
      <c r="AIJ157" s="81"/>
      <c r="AIK157" s="81"/>
      <c r="AIL157" s="81"/>
      <c r="AIM157" s="81"/>
      <c r="AIN157" s="81"/>
      <c r="AIO157" s="81"/>
      <c r="AIP157" s="81"/>
      <c r="AIQ157" s="81"/>
      <c r="AIR157" s="81"/>
      <c r="AIS157" s="81"/>
      <c r="AIT157" s="81"/>
      <c r="AIU157" s="81"/>
      <c r="AIV157" s="81"/>
      <c r="AIW157" s="81"/>
      <c r="AIX157" s="81"/>
      <c r="AIY157" s="81"/>
      <c r="AIZ157" s="81"/>
      <c r="AJA157" s="81"/>
      <c r="AJB157" s="81"/>
      <c r="AJC157" s="81"/>
      <c r="AJD157" s="81"/>
      <c r="AJE157" s="81"/>
      <c r="AJF157" s="81"/>
      <c r="AJG157" s="81"/>
      <c r="AJH157" s="81"/>
      <c r="AJI157" s="81"/>
      <c r="AJJ157" s="81"/>
      <c r="AJK157" s="81"/>
      <c r="AJL157" s="81"/>
      <c r="AJM157" s="81"/>
      <c r="AJN157" s="81"/>
      <c r="AJO157" s="81"/>
      <c r="AJP157" s="81"/>
      <c r="AJQ157" s="81"/>
      <c r="AJR157" s="81"/>
      <c r="AJS157" s="81"/>
      <c r="AJT157" s="81"/>
      <c r="AJU157" s="81"/>
      <c r="AJV157" s="81"/>
      <c r="AJW157" s="81"/>
      <c r="AJX157" s="81"/>
      <c r="AJY157" s="81"/>
      <c r="AJZ157" s="81"/>
      <c r="AKA157" s="81"/>
      <c r="AKB157" s="81"/>
      <c r="AKC157" s="81"/>
      <c r="AKD157" s="81"/>
      <c r="AKE157" s="81"/>
      <c r="AKF157" s="81"/>
      <c r="AKG157" s="81"/>
      <c r="AKH157" s="81"/>
      <c r="AKI157" s="81"/>
      <c r="AKJ157" s="81"/>
      <c r="AKK157" s="81"/>
      <c r="AKL157" s="81"/>
      <c r="AKM157" s="81"/>
      <c r="AKN157" s="81"/>
      <c r="AKO157" s="81"/>
      <c r="AKP157" s="81"/>
      <c r="AKQ157" s="81"/>
      <c r="AKR157" s="81"/>
      <c r="AKS157" s="81"/>
      <c r="AKT157" s="81"/>
      <c r="AKU157" s="81"/>
      <c r="AKV157" s="81"/>
      <c r="AKW157" s="81"/>
      <c r="AKX157" s="81"/>
      <c r="AKY157" s="81"/>
      <c r="AKZ157" s="81"/>
      <c r="ALA157" s="81"/>
      <c r="ALB157" s="81"/>
      <c r="ALC157" s="81"/>
      <c r="ALD157" s="81"/>
      <c r="ALE157" s="81"/>
      <c r="ALF157" s="81"/>
      <c r="ALG157" s="81"/>
      <c r="ALH157" s="81"/>
      <c r="ALI157" s="81"/>
      <c r="ALJ157" s="81"/>
      <c r="ALK157" s="81"/>
      <c r="ALL157" s="81"/>
      <c r="ALM157" s="81"/>
      <c r="ALN157" s="81"/>
      <c r="ALO157" s="81"/>
      <c r="ALP157" s="81"/>
      <c r="ALQ157" s="81"/>
      <c r="ALR157" s="81"/>
      <c r="ALS157" s="81"/>
      <c r="ALT157" s="81"/>
      <c r="ALU157" s="81"/>
      <c r="ALV157" s="81"/>
      <c r="ALW157" s="81"/>
      <c r="ALX157" s="81"/>
      <c r="ALY157" s="81"/>
      <c r="ALZ157" s="81"/>
      <c r="AMA157" s="81"/>
      <c r="AMB157" s="81"/>
      <c r="AMC157" s="81"/>
      <c r="AMD157" s="81"/>
      <c r="AME157" s="81"/>
    </row>
    <row r="158" spans="1:1019" customFormat="1" ht="18.75">
      <c r="A158" s="84">
        <v>4</v>
      </c>
      <c r="B158" s="89" t="s">
        <v>131</v>
      </c>
      <c r="C158" s="84">
        <v>3</v>
      </c>
      <c r="D158" s="99">
        <v>684.7</v>
      </c>
      <c r="E158" s="99">
        <v>513.53</v>
      </c>
      <c r="F158" s="99"/>
      <c r="G158" s="99">
        <v>513.53</v>
      </c>
      <c r="H158" s="99"/>
      <c r="I158" s="99">
        <v>419.08</v>
      </c>
      <c r="J158" s="81"/>
      <c r="K158" s="489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81"/>
      <c r="II158" s="81"/>
      <c r="IJ158" s="81"/>
      <c r="IK158" s="81"/>
      <c r="IL158" s="81"/>
      <c r="IM158" s="81"/>
      <c r="IN158" s="81"/>
      <c r="IO158" s="81"/>
      <c r="IP158" s="81"/>
      <c r="IQ158" s="81"/>
      <c r="IR158" s="81"/>
      <c r="IS158" s="81"/>
      <c r="IT158" s="81"/>
      <c r="IU158" s="81"/>
      <c r="IV158" s="81"/>
      <c r="IW158" s="81"/>
      <c r="IX158" s="81"/>
      <c r="IY158" s="81"/>
      <c r="IZ158" s="81"/>
      <c r="JA158" s="81"/>
      <c r="JB158" s="81"/>
      <c r="JC158" s="81"/>
      <c r="JD158" s="81"/>
      <c r="JE158" s="81"/>
      <c r="JF158" s="81"/>
      <c r="JG158" s="81"/>
      <c r="JH158" s="81"/>
      <c r="JI158" s="81"/>
      <c r="JJ158" s="81"/>
      <c r="JK158" s="81"/>
      <c r="JL158" s="81"/>
      <c r="JM158" s="81"/>
      <c r="JN158" s="81"/>
      <c r="JO158" s="81"/>
      <c r="JP158" s="81"/>
      <c r="JQ158" s="81"/>
      <c r="JR158" s="81"/>
      <c r="JS158" s="81"/>
      <c r="JT158" s="81"/>
      <c r="JU158" s="81"/>
      <c r="JV158" s="81"/>
      <c r="JW158" s="81"/>
      <c r="JX158" s="81"/>
      <c r="JY158" s="81"/>
      <c r="JZ158" s="81"/>
      <c r="KA158" s="81"/>
      <c r="KB158" s="81"/>
      <c r="KC158" s="81"/>
      <c r="KD158" s="81"/>
      <c r="KE158" s="81"/>
      <c r="KF158" s="81"/>
      <c r="KG158" s="81"/>
      <c r="KH158" s="81"/>
      <c r="KI158" s="81"/>
      <c r="KJ158" s="81"/>
      <c r="KK158" s="81"/>
      <c r="KL158" s="81"/>
      <c r="KM158" s="81"/>
      <c r="KN158" s="81"/>
      <c r="KO158" s="81"/>
      <c r="KP158" s="81"/>
      <c r="KQ158" s="81"/>
      <c r="KR158" s="81"/>
      <c r="KS158" s="81"/>
      <c r="KT158" s="81"/>
      <c r="KU158" s="81"/>
      <c r="KV158" s="81"/>
      <c r="KW158" s="81"/>
      <c r="KX158" s="81"/>
      <c r="KY158" s="81"/>
      <c r="KZ158" s="81"/>
      <c r="LA158" s="81"/>
      <c r="LB158" s="81"/>
      <c r="LC158" s="81"/>
      <c r="LD158" s="81"/>
      <c r="LE158" s="81"/>
      <c r="LF158" s="81"/>
      <c r="LG158" s="81"/>
      <c r="LH158" s="81"/>
      <c r="LI158" s="81"/>
      <c r="LJ158" s="81"/>
      <c r="LK158" s="81"/>
      <c r="LL158" s="81"/>
      <c r="LM158" s="81"/>
      <c r="LN158" s="81"/>
      <c r="LO158" s="81"/>
      <c r="LP158" s="81"/>
      <c r="LQ158" s="81"/>
      <c r="LR158" s="81"/>
      <c r="LS158" s="81"/>
      <c r="LT158" s="81"/>
      <c r="LU158" s="81"/>
      <c r="LV158" s="81"/>
      <c r="LW158" s="81"/>
      <c r="LX158" s="81"/>
      <c r="LY158" s="81"/>
      <c r="LZ158" s="81"/>
      <c r="MA158" s="81"/>
      <c r="MB158" s="81"/>
      <c r="MC158" s="81"/>
      <c r="MD158" s="81"/>
      <c r="ME158" s="81"/>
      <c r="MF158" s="81"/>
      <c r="MG158" s="81"/>
      <c r="MH158" s="81"/>
      <c r="MI158" s="81"/>
      <c r="MJ158" s="81"/>
      <c r="MK158" s="81"/>
      <c r="ML158" s="81"/>
      <c r="MM158" s="81"/>
      <c r="MN158" s="81"/>
      <c r="MO158" s="81"/>
      <c r="MP158" s="81"/>
      <c r="MQ158" s="81"/>
      <c r="MR158" s="81"/>
      <c r="MS158" s="81"/>
      <c r="MT158" s="81"/>
      <c r="MU158" s="81"/>
      <c r="MV158" s="81"/>
      <c r="MW158" s="81"/>
      <c r="MX158" s="81"/>
      <c r="MY158" s="81"/>
      <c r="MZ158" s="81"/>
      <c r="NA158" s="81"/>
      <c r="NB158" s="81"/>
      <c r="NC158" s="81"/>
      <c r="ND158" s="81"/>
      <c r="NE158" s="81"/>
      <c r="NF158" s="81"/>
      <c r="NG158" s="81"/>
      <c r="NH158" s="81"/>
      <c r="NI158" s="81"/>
      <c r="NJ158" s="81"/>
      <c r="NK158" s="81"/>
      <c r="NL158" s="81"/>
      <c r="NM158" s="81"/>
      <c r="NN158" s="81"/>
      <c r="NO158" s="81"/>
      <c r="NP158" s="81"/>
      <c r="NQ158" s="81"/>
      <c r="NR158" s="81"/>
      <c r="NS158" s="81"/>
      <c r="NT158" s="81"/>
      <c r="NU158" s="81"/>
      <c r="NV158" s="81"/>
      <c r="NW158" s="81"/>
      <c r="NX158" s="81"/>
      <c r="NY158" s="81"/>
      <c r="NZ158" s="81"/>
      <c r="OA158" s="81"/>
      <c r="OB158" s="81"/>
      <c r="OC158" s="81"/>
      <c r="OD158" s="81"/>
      <c r="OE158" s="81"/>
      <c r="OF158" s="81"/>
      <c r="OG158" s="81"/>
      <c r="OH158" s="81"/>
      <c r="OI158" s="81"/>
      <c r="OJ158" s="81"/>
      <c r="OK158" s="81"/>
      <c r="OL158" s="81"/>
      <c r="OM158" s="81"/>
      <c r="ON158" s="81"/>
      <c r="OO158" s="81"/>
      <c r="OP158" s="81"/>
      <c r="OQ158" s="81"/>
      <c r="OR158" s="81"/>
      <c r="OS158" s="81"/>
      <c r="OT158" s="81"/>
      <c r="OU158" s="81"/>
      <c r="OV158" s="81"/>
      <c r="OW158" s="81"/>
      <c r="OX158" s="81"/>
      <c r="OY158" s="81"/>
      <c r="OZ158" s="81"/>
      <c r="PA158" s="81"/>
      <c r="PB158" s="81"/>
      <c r="PC158" s="81"/>
      <c r="PD158" s="81"/>
      <c r="PE158" s="81"/>
      <c r="PF158" s="81"/>
      <c r="PG158" s="81"/>
      <c r="PH158" s="81"/>
      <c r="PI158" s="81"/>
      <c r="PJ158" s="81"/>
      <c r="PK158" s="81"/>
      <c r="PL158" s="81"/>
      <c r="PM158" s="81"/>
      <c r="PN158" s="81"/>
      <c r="PO158" s="81"/>
      <c r="PP158" s="81"/>
      <c r="PQ158" s="81"/>
      <c r="PR158" s="81"/>
      <c r="PS158" s="81"/>
      <c r="PT158" s="81"/>
      <c r="PU158" s="81"/>
      <c r="PV158" s="81"/>
      <c r="PW158" s="81"/>
      <c r="PX158" s="81"/>
      <c r="PY158" s="81"/>
      <c r="PZ158" s="81"/>
      <c r="QA158" s="81"/>
      <c r="QB158" s="81"/>
      <c r="QC158" s="81"/>
      <c r="QD158" s="81"/>
      <c r="QE158" s="81"/>
      <c r="QF158" s="81"/>
      <c r="QG158" s="81"/>
      <c r="QH158" s="81"/>
      <c r="QI158" s="81"/>
      <c r="QJ158" s="81"/>
      <c r="QK158" s="81"/>
      <c r="QL158" s="81"/>
      <c r="QM158" s="81"/>
      <c r="QN158" s="81"/>
      <c r="QO158" s="81"/>
      <c r="QP158" s="81"/>
      <c r="QQ158" s="81"/>
      <c r="QR158" s="81"/>
      <c r="QS158" s="81"/>
      <c r="QT158" s="81"/>
      <c r="QU158" s="81"/>
      <c r="QV158" s="81"/>
      <c r="QW158" s="81"/>
      <c r="QX158" s="81"/>
      <c r="QY158" s="81"/>
      <c r="QZ158" s="81"/>
      <c r="RA158" s="81"/>
      <c r="RB158" s="81"/>
      <c r="RC158" s="81"/>
      <c r="RD158" s="81"/>
      <c r="RE158" s="81"/>
      <c r="RF158" s="81"/>
      <c r="RG158" s="81"/>
      <c r="RH158" s="81"/>
      <c r="RI158" s="81"/>
      <c r="RJ158" s="81"/>
      <c r="RK158" s="81"/>
      <c r="RL158" s="81"/>
      <c r="RM158" s="81"/>
      <c r="RN158" s="81"/>
      <c r="RO158" s="81"/>
      <c r="RP158" s="81"/>
      <c r="RQ158" s="81"/>
      <c r="RR158" s="81"/>
      <c r="RS158" s="81"/>
      <c r="RT158" s="81"/>
      <c r="RU158" s="81"/>
      <c r="RV158" s="81"/>
      <c r="RW158" s="81"/>
      <c r="RX158" s="81"/>
      <c r="RY158" s="81"/>
      <c r="RZ158" s="81"/>
      <c r="SA158" s="81"/>
      <c r="SB158" s="81"/>
      <c r="SC158" s="81"/>
      <c r="SD158" s="81"/>
      <c r="SE158" s="81"/>
      <c r="SF158" s="81"/>
      <c r="SG158" s="81"/>
      <c r="SH158" s="81"/>
      <c r="SI158" s="81"/>
      <c r="SJ158" s="81"/>
      <c r="SK158" s="81"/>
      <c r="SL158" s="81"/>
      <c r="SM158" s="81"/>
      <c r="SN158" s="81"/>
      <c r="SO158" s="81"/>
      <c r="SP158" s="81"/>
      <c r="SQ158" s="81"/>
      <c r="SR158" s="81"/>
      <c r="SS158" s="81"/>
      <c r="ST158" s="81"/>
      <c r="SU158" s="81"/>
      <c r="SV158" s="81"/>
      <c r="SW158" s="81"/>
      <c r="SX158" s="81"/>
      <c r="SY158" s="81"/>
      <c r="SZ158" s="81"/>
      <c r="TA158" s="81"/>
      <c r="TB158" s="81"/>
      <c r="TC158" s="81"/>
      <c r="TD158" s="81"/>
      <c r="TE158" s="81"/>
      <c r="TF158" s="81"/>
      <c r="TG158" s="81"/>
      <c r="TH158" s="81"/>
      <c r="TI158" s="81"/>
      <c r="TJ158" s="81"/>
      <c r="TK158" s="81"/>
      <c r="TL158" s="81"/>
      <c r="TM158" s="81"/>
      <c r="TN158" s="81"/>
      <c r="TO158" s="81"/>
      <c r="TP158" s="81"/>
      <c r="TQ158" s="81"/>
      <c r="TR158" s="81"/>
      <c r="TS158" s="81"/>
      <c r="TT158" s="81"/>
      <c r="TU158" s="81"/>
      <c r="TV158" s="81"/>
      <c r="TW158" s="81"/>
      <c r="TX158" s="81"/>
      <c r="TY158" s="81"/>
      <c r="TZ158" s="81"/>
      <c r="UA158" s="81"/>
      <c r="UB158" s="81"/>
      <c r="UC158" s="81"/>
      <c r="UD158" s="81"/>
      <c r="UE158" s="81"/>
      <c r="UF158" s="81"/>
      <c r="UG158" s="81"/>
      <c r="UH158" s="81"/>
      <c r="UI158" s="81"/>
      <c r="UJ158" s="81"/>
      <c r="UK158" s="81"/>
      <c r="UL158" s="81"/>
      <c r="UM158" s="81"/>
      <c r="UN158" s="81"/>
      <c r="UO158" s="81"/>
      <c r="UP158" s="81"/>
      <c r="UQ158" s="81"/>
      <c r="UR158" s="81"/>
      <c r="US158" s="81"/>
      <c r="UT158" s="81"/>
      <c r="UU158" s="81"/>
      <c r="UV158" s="81"/>
      <c r="UW158" s="81"/>
      <c r="UX158" s="81"/>
      <c r="UY158" s="81"/>
      <c r="UZ158" s="81"/>
      <c r="VA158" s="81"/>
      <c r="VB158" s="81"/>
      <c r="VC158" s="81"/>
      <c r="VD158" s="81"/>
      <c r="VE158" s="81"/>
      <c r="VF158" s="81"/>
      <c r="VG158" s="81"/>
      <c r="VH158" s="81"/>
      <c r="VI158" s="81"/>
      <c r="VJ158" s="81"/>
      <c r="VK158" s="81"/>
      <c r="VL158" s="81"/>
      <c r="VM158" s="81"/>
      <c r="VN158" s="81"/>
      <c r="VO158" s="81"/>
      <c r="VP158" s="81"/>
      <c r="VQ158" s="81"/>
      <c r="VR158" s="81"/>
      <c r="VS158" s="81"/>
      <c r="VT158" s="81"/>
      <c r="VU158" s="81"/>
      <c r="VV158" s="81"/>
      <c r="VW158" s="81"/>
      <c r="VX158" s="81"/>
      <c r="VY158" s="81"/>
      <c r="VZ158" s="81"/>
      <c r="WA158" s="81"/>
      <c r="WB158" s="81"/>
      <c r="WC158" s="81"/>
      <c r="WD158" s="81"/>
      <c r="WE158" s="81"/>
      <c r="WF158" s="81"/>
      <c r="WG158" s="81"/>
      <c r="WH158" s="81"/>
      <c r="WI158" s="81"/>
      <c r="WJ158" s="81"/>
      <c r="WK158" s="81"/>
      <c r="WL158" s="81"/>
      <c r="WM158" s="81"/>
      <c r="WN158" s="81"/>
      <c r="WO158" s="81"/>
      <c r="WP158" s="81"/>
      <c r="WQ158" s="81"/>
      <c r="WR158" s="81"/>
      <c r="WS158" s="81"/>
      <c r="WT158" s="81"/>
      <c r="WU158" s="81"/>
      <c r="WV158" s="81"/>
      <c r="WW158" s="81"/>
      <c r="WX158" s="81"/>
      <c r="WY158" s="81"/>
      <c r="WZ158" s="81"/>
      <c r="XA158" s="81"/>
      <c r="XB158" s="81"/>
      <c r="XC158" s="81"/>
      <c r="XD158" s="81"/>
      <c r="XE158" s="81"/>
      <c r="XF158" s="81"/>
      <c r="XG158" s="81"/>
      <c r="XH158" s="81"/>
      <c r="XI158" s="81"/>
      <c r="XJ158" s="81"/>
      <c r="XK158" s="81"/>
      <c r="XL158" s="81"/>
      <c r="XM158" s="81"/>
      <c r="XN158" s="81"/>
      <c r="XO158" s="81"/>
      <c r="XP158" s="81"/>
      <c r="XQ158" s="81"/>
      <c r="XR158" s="81"/>
      <c r="XS158" s="81"/>
      <c r="XT158" s="81"/>
      <c r="XU158" s="81"/>
      <c r="XV158" s="81"/>
      <c r="XW158" s="81"/>
      <c r="XX158" s="81"/>
      <c r="XY158" s="81"/>
      <c r="XZ158" s="81"/>
      <c r="YA158" s="81"/>
      <c r="YB158" s="81"/>
      <c r="YC158" s="81"/>
      <c r="YD158" s="81"/>
      <c r="YE158" s="81"/>
      <c r="YF158" s="81"/>
      <c r="YG158" s="81"/>
      <c r="YH158" s="81"/>
      <c r="YI158" s="81"/>
      <c r="YJ158" s="81"/>
      <c r="YK158" s="81"/>
      <c r="YL158" s="81"/>
      <c r="YM158" s="81"/>
      <c r="YN158" s="81"/>
      <c r="YO158" s="81"/>
      <c r="YP158" s="81"/>
      <c r="YQ158" s="81"/>
      <c r="YR158" s="81"/>
      <c r="YS158" s="81"/>
      <c r="YT158" s="81"/>
      <c r="YU158" s="81"/>
      <c r="YV158" s="81"/>
      <c r="YW158" s="81"/>
      <c r="YX158" s="81"/>
      <c r="YY158" s="81"/>
      <c r="YZ158" s="81"/>
      <c r="ZA158" s="81"/>
      <c r="ZB158" s="81"/>
      <c r="ZC158" s="81"/>
      <c r="ZD158" s="81"/>
      <c r="ZE158" s="81"/>
      <c r="ZF158" s="81"/>
      <c r="ZG158" s="81"/>
      <c r="ZH158" s="81"/>
      <c r="ZI158" s="81"/>
      <c r="ZJ158" s="81"/>
      <c r="ZK158" s="81"/>
      <c r="ZL158" s="81"/>
      <c r="ZM158" s="81"/>
      <c r="ZN158" s="81"/>
      <c r="ZO158" s="81"/>
      <c r="ZP158" s="81"/>
      <c r="ZQ158" s="81"/>
      <c r="ZR158" s="81"/>
      <c r="ZS158" s="81"/>
      <c r="ZT158" s="81"/>
      <c r="ZU158" s="81"/>
      <c r="ZV158" s="81"/>
      <c r="ZW158" s="81"/>
      <c r="ZX158" s="81"/>
      <c r="ZY158" s="81"/>
      <c r="ZZ158" s="81"/>
      <c r="AAA158" s="81"/>
      <c r="AAB158" s="81"/>
      <c r="AAC158" s="81"/>
      <c r="AAD158" s="81"/>
      <c r="AAE158" s="81"/>
      <c r="AAF158" s="81"/>
      <c r="AAG158" s="81"/>
      <c r="AAH158" s="81"/>
      <c r="AAI158" s="81"/>
      <c r="AAJ158" s="81"/>
      <c r="AAK158" s="81"/>
      <c r="AAL158" s="81"/>
      <c r="AAM158" s="81"/>
      <c r="AAN158" s="81"/>
      <c r="AAO158" s="81"/>
      <c r="AAP158" s="81"/>
      <c r="AAQ158" s="81"/>
      <c r="AAR158" s="81"/>
      <c r="AAS158" s="81"/>
      <c r="AAT158" s="81"/>
      <c r="AAU158" s="81"/>
      <c r="AAV158" s="81"/>
      <c r="AAW158" s="81"/>
      <c r="AAX158" s="81"/>
      <c r="AAY158" s="81"/>
      <c r="AAZ158" s="81"/>
      <c r="ABA158" s="81"/>
      <c r="ABB158" s="81"/>
      <c r="ABC158" s="81"/>
      <c r="ABD158" s="81"/>
      <c r="ABE158" s="81"/>
      <c r="ABF158" s="81"/>
      <c r="ABG158" s="81"/>
      <c r="ABH158" s="81"/>
      <c r="ABI158" s="81"/>
      <c r="ABJ158" s="81"/>
      <c r="ABK158" s="81"/>
      <c r="ABL158" s="81"/>
      <c r="ABM158" s="81"/>
      <c r="ABN158" s="81"/>
      <c r="ABO158" s="81"/>
      <c r="ABP158" s="81"/>
      <c r="ABQ158" s="81"/>
      <c r="ABR158" s="81"/>
      <c r="ABS158" s="81"/>
      <c r="ABT158" s="81"/>
      <c r="ABU158" s="81"/>
      <c r="ABV158" s="81"/>
      <c r="ABW158" s="81"/>
      <c r="ABX158" s="81"/>
      <c r="ABY158" s="81"/>
      <c r="ABZ158" s="81"/>
      <c r="ACA158" s="81"/>
      <c r="ACB158" s="81"/>
      <c r="ACC158" s="81"/>
      <c r="ACD158" s="81"/>
      <c r="ACE158" s="81"/>
      <c r="ACF158" s="81"/>
      <c r="ACG158" s="81"/>
      <c r="ACH158" s="81"/>
      <c r="ACI158" s="81"/>
      <c r="ACJ158" s="81"/>
      <c r="ACK158" s="81"/>
      <c r="ACL158" s="81"/>
      <c r="ACM158" s="81"/>
      <c r="ACN158" s="81"/>
      <c r="ACO158" s="81"/>
      <c r="ACP158" s="81"/>
      <c r="ACQ158" s="81"/>
      <c r="ACR158" s="81"/>
      <c r="ACS158" s="81"/>
      <c r="ACT158" s="81"/>
      <c r="ACU158" s="81"/>
      <c r="ACV158" s="81"/>
      <c r="ACW158" s="81"/>
      <c r="ACX158" s="81"/>
      <c r="ACY158" s="81"/>
      <c r="ACZ158" s="81"/>
      <c r="ADA158" s="81"/>
      <c r="ADB158" s="81"/>
      <c r="ADC158" s="81"/>
      <c r="ADD158" s="81"/>
      <c r="ADE158" s="81"/>
      <c r="ADF158" s="81"/>
      <c r="ADG158" s="81"/>
      <c r="ADH158" s="81"/>
      <c r="ADI158" s="81"/>
      <c r="ADJ158" s="81"/>
      <c r="ADK158" s="81"/>
      <c r="ADL158" s="81"/>
      <c r="ADM158" s="81"/>
      <c r="ADN158" s="81"/>
      <c r="ADO158" s="81"/>
      <c r="ADP158" s="81"/>
      <c r="ADQ158" s="81"/>
      <c r="ADR158" s="81"/>
      <c r="ADS158" s="81"/>
      <c r="ADT158" s="81"/>
      <c r="ADU158" s="81"/>
      <c r="ADV158" s="81"/>
      <c r="ADW158" s="81"/>
      <c r="ADX158" s="81"/>
      <c r="ADY158" s="81"/>
      <c r="ADZ158" s="81"/>
      <c r="AEA158" s="81"/>
      <c r="AEB158" s="81"/>
      <c r="AEC158" s="81"/>
      <c r="AED158" s="81"/>
      <c r="AEE158" s="81"/>
      <c r="AEF158" s="81"/>
      <c r="AEG158" s="81"/>
      <c r="AEH158" s="81"/>
      <c r="AEI158" s="81"/>
      <c r="AEJ158" s="81"/>
      <c r="AEK158" s="81"/>
      <c r="AEL158" s="81"/>
      <c r="AEM158" s="81"/>
      <c r="AEN158" s="81"/>
      <c r="AEO158" s="81"/>
      <c r="AEP158" s="81"/>
      <c r="AEQ158" s="81"/>
      <c r="AER158" s="81"/>
      <c r="AES158" s="81"/>
      <c r="AET158" s="81"/>
      <c r="AEU158" s="81"/>
      <c r="AEV158" s="81"/>
      <c r="AEW158" s="81"/>
      <c r="AEX158" s="81"/>
      <c r="AEY158" s="81"/>
      <c r="AEZ158" s="81"/>
      <c r="AFA158" s="81"/>
      <c r="AFB158" s="81"/>
      <c r="AFC158" s="81"/>
      <c r="AFD158" s="81"/>
      <c r="AFE158" s="81"/>
      <c r="AFF158" s="81"/>
      <c r="AFG158" s="81"/>
      <c r="AFH158" s="81"/>
      <c r="AFI158" s="81"/>
      <c r="AFJ158" s="81"/>
      <c r="AFK158" s="81"/>
      <c r="AFL158" s="81"/>
      <c r="AFM158" s="81"/>
      <c r="AFN158" s="81"/>
      <c r="AFO158" s="81"/>
      <c r="AFP158" s="81"/>
      <c r="AFQ158" s="81"/>
      <c r="AFR158" s="81"/>
      <c r="AFS158" s="81"/>
      <c r="AFT158" s="81"/>
      <c r="AFU158" s="81"/>
      <c r="AFV158" s="81"/>
      <c r="AFW158" s="81"/>
      <c r="AFX158" s="81"/>
      <c r="AFY158" s="81"/>
      <c r="AFZ158" s="81"/>
      <c r="AGA158" s="81"/>
      <c r="AGB158" s="81"/>
      <c r="AGC158" s="81"/>
      <c r="AGD158" s="81"/>
      <c r="AGE158" s="81"/>
      <c r="AGF158" s="81"/>
      <c r="AGG158" s="81"/>
      <c r="AGH158" s="81"/>
      <c r="AGI158" s="81"/>
      <c r="AGJ158" s="81"/>
      <c r="AGK158" s="81"/>
      <c r="AGL158" s="81"/>
      <c r="AGM158" s="81"/>
      <c r="AGN158" s="81"/>
      <c r="AGO158" s="81"/>
      <c r="AGP158" s="81"/>
      <c r="AGQ158" s="81"/>
      <c r="AGR158" s="81"/>
      <c r="AGS158" s="81"/>
      <c r="AGT158" s="81"/>
      <c r="AGU158" s="81"/>
      <c r="AGV158" s="81"/>
      <c r="AGW158" s="81"/>
      <c r="AGX158" s="81"/>
      <c r="AGY158" s="81"/>
      <c r="AGZ158" s="81"/>
      <c r="AHA158" s="81"/>
      <c r="AHB158" s="81"/>
      <c r="AHC158" s="81"/>
      <c r="AHD158" s="81"/>
      <c r="AHE158" s="81"/>
      <c r="AHF158" s="81"/>
      <c r="AHG158" s="81"/>
      <c r="AHH158" s="81"/>
      <c r="AHI158" s="81"/>
      <c r="AHJ158" s="81"/>
      <c r="AHK158" s="81"/>
      <c r="AHL158" s="81"/>
      <c r="AHM158" s="81"/>
      <c r="AHN158" s="81"/>
      <c r="AHO158" s="81"/>
      <c r="AHP158" s="81"/>
      <c r="AHQ158" s="81"/>
      <c r="AHR158" s="81"/>
      <c r="AHS158" s="81"/>
      <c r="AHT158" s="81"/>
      <c r="AHU158" s="81"/>
      <c r="AHV158" s="81"/>
      <c r="AHW158" s="81"/>
      <c r="AHX158" s="81"/>
      <c r="AHY158" s="81"/>
      <c r="AHZ158" s="81"/>
      <c r="AIA158" s="81"/>
      <c r="AIB158" s="81"/>
      <c r="AIC158" s="81"/>
      <c r="AID158" s="81"/>
      <c r="AIE158" s="81"/>
      <c r="AIF158" s="81"/>
      <c r="AIG158" s="81"/>
      <c r="AIH158" s="81"/>
      <c r="AII158" s="81"/>
      <c r="AIJ158" s="81"/>
      <c r="AIK158" s="81"/>
      <c r="AIL158" s="81"/>
      <c r="AIM158" s="81"/>
      <c r="AIN158" s="81"/>
      <c r="AIO158" s="81"/>
      <c r="AIP158" s="81"/>
      <c r="AIQ158" s="81"/>
      <c r="AIR158" s="81"/>
      <c r="AIS158" s="81"/>
      <c r="AIT158" s="81"/>
      <c r="AIU158" s="81"/>
      <c r="AIV158" s="81"/>
      <c r="AIW158" s="81"/>
      <c r="AIX158" s="81"/>
      <c r="AIY158" s="81"/>
      <c r="AIZ158" s="81"/>
      <c r="AJA158" s="81"/>
      <c r="AJB158" s="81"/>
      <c r="AJC158" s="81"/>
      <c r="AJD158" s="81"/>
      <c r="AJE158" s="81"/>
      <c r="AJF158" s="81"/>
      <c r="AJG158" s="81"/>
      <c r="AJH158" s="81"/>
      <c r="AJI158" s="81"/>
      <c r="AJJ158" s="81"/>
      <c r="AJK158" s="81"/>
      <c r="AJL158" s="81"/>
      <c r="AJM158" s="81"/>
      <c r="AJN158" s="81"/>
      <c r="AJO158" s="81"/>
      <c r="AJP158" s="81"/>
      <c r="AJQ158" s="81"/>
      <c r="AJR158" s="81"/>
      <c r="AJS158" s="81"/>
      <c r="AJT158" s="81"/>
      <c r="AJU158" s="81"/>
      <c r="AJV158" s="81"/>
      <c r="AJW158" s="81"/>
      <c r="AJX158" s="81"/>
      <c r="AJY158" s="81"/>
      <c r="AJZ158" s="81"/>
      <c r="AKA158" s="81"/>
      <c r="AKB158" s="81"/>
      <c r="AKC158" s="81"/>
      <c r="AKD158" s="81"/>
      <c r="AKE158" s="81"/>
      <c r="AKF158" s="81"/>
      <c r="AKG158" s="81"/>
      <c r="AKH158" s="81"/>
      <c r="AKI158" s="81"/>
      <c r="AKJ158" s="81"/>
      <c r="AKK158" s="81"/>
      <c r="AKL158" s="81"/>
      <c r="AKM158" s="81"/>
      <c r="AKN158" s="81"/>
      <c r="AKO158" s="81"/>
      <c r="AKP158" s="81"/>
      <c r="AKQ158" s="81"/>
      <c r="AKR158" s="81"/>
      <c r="AKS158" s="81"/>
      <c r="AKT158" s="81"/>
      <c r="AKU158" s="81"/>
      <c r="AKV158" s="81"/>
      <c r="AKW158" s="81"/>
      <c r="AKX158" s="81"/>
      <c r="AKY158" s="81"/>
      <c r="AKZ158" s="81"/>
      <c r="ALA158" s="81"/>
      <c r="ALB158" s="81"/>
      <c r="ALC158" s="81"/>
      <c r="ALD158" s="81"/>
      <c r="ALE158" s="81"/>
      <c r="ALF158" s="81"/>
      <c r="ALG158" s="81"/>
      <c r="ALH158" s="81"/>
      <c r="ALI158" s="81"/>
      <c r="ALJ158" s="81"/>
      <c r="ALK158" s="81"/>
      <c r="ALL158" s="81"/>
      <c r="ALM158" s="81"/>
      <c r="ALN158" s="81"/>
      <c r="ALO158" s="81"/>
      <c r="ALP158" s="81"/>
      <c r="ALQ158" s="81"/>
      <c r="ALR158" s="81"/>
      <c r="ALS158" s="81"/>
      <c r="ALT158" s="81"/>
      <c r="ALU158" s="81"/>
      <c r="ALV158" s="81"/>
      <c r="ALW158" s="81"/>
      <c r="ALX158" s="81"/>
      <c r="ALY158" s="81"/>
      <c r="ALZ158" s="81"/>
      <c r="AMA158" s="81"/>
      <c r="AMB158" s="81"/>
      <c r="AMC158" s="81"/>
      <c r="AMD158" s="81"/>
      <c r="AME158" s="81"/>
    </row>
    <row r="159" spans="1:1019" customFormat="1" ht="18.75">
      <c r="A159" s="84">
        <v>5</v>
      </c>
      <c r="B159" s="89" t="s">
        <v>132</v>
      </c>
      <c r="C159" s="84">
        <v>2</v>
      </c>
      <c r="D159" s="99">
        <v>1302.3</v>
      </c>
      <c r="E159" s="99">
        <v>964.21</v>
      </c>
      <c r="F159" s="99"/>
      <c r="G159" s="99">
        <v>964.21</v>
      </c>
      <c r="H159" s="99"/>
      <c r="I159" s="99">
        <v>954.13</v>
      </c>
      <c r="J159" s="81"/>
      <c r="K159" s="489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  <c r="HU159" s="81"/>
      <c r="HV159" s="81"/>
      <c r="HW159" s="81"/>
      <c r="HX159" s="81"/>
      <c r="HY159" s="81"/>
      <c r="HZ159" s="81"/>
      <c r="IA159" s="81"/>
      <c r="IB159" s="81"/>
      <c r="IC159" s="81"/>
      <c r="ID159" s="81"/>
      <c r="IE159" s="81"/>
      <c r="IF159" s="81"/>
      <c r="IG159" s="81"/>
      <c r="IH159" s="81"/>
      <c r="II159" s="81"/>
      <c r="IJ159" s="81"/>
      <c r="IK159" s="81"/>
      <c r="IL159" s="81"/>
      <c r="IM159" s="81"/>
      <c r="IN159" s="81"/>
      <c r="IO159" s="81"/>
      <c r="IP159" s="81"/>
      <c r="IQ159" s="81"/>
      <c r="IR159" s="81"/>
      <c r="IS159" s="81"/>
      <c r="IT159" s="81"/>
      <c r="IU159" s="81"/>
      <c r="IV159" s="81"/>
      <c r="IW159" s="81"/>
      <c r="IX159" s="81"/>
      <c r="IY159" s="81"/>
      <c r="IZ159" s="81"/>
      <c r="JA159" s="81"/>
      <c r="JB159" s="81"/>
      <c r="JC159" s="81"/>
      <c r="JD159" s="81"/>
      <c r="JE159" s="81"/>
      <c r="JF159" s="81"/>
      <c r="JG159" s="81"/>
      <c r="JH159" s="81"/>
      <c r="JI159" s="81"/>
      <c r="JJ159" s="81"/>
      <c r="JK159" s="81"/>
      <c r="JL159" s="81"/>
      <c r="JM159" s="81"/>
      <c r="JN159" s="81"/>
      <c r="JO159" s="81"/>
      <c r="JP159" s="81"/>
      <c r="JQ159" s="81"/>
      <c r="JR159" s="81"/>
      <c r="JS159" s="81"/>
      <c r="JT159" s="81"/>
      <c r="JU159" s="81"/>
      <c r="JV159" s="81"/>
      <c r="JW159" s="81"/>
      <c r="JX159" s="81"/>
      <c r="JY159" s="81"/>
      <c r="JZ159" s="81"/>
      <c r="KA159" s="81"/>
      <c r="KB159" s="81"/>
      <c r="KC159" s="81"/>
      <c r="KD159" s="81"/>
      <c r="KE159" s="81"/>
      <c r="KF159" s="81"/>
      <c r="KG159" s="81"/>
      <c r="KH159" s="81"/>
      <c r="KI159" s="81"/>
      <c r="KJ159" s="81"/>
      <c r="KK159" s="81"/>
      <c r="KL159" s="81"/>
      <c r="KM159" s="81"/>
      <c r="KN159" s="81"/>
      <c r="KO159" s="81"/>
      <c r="KP159" s="81"/>
      <c r="KQ159" s="81"/>
      <c r="KR159" s="81"/>
      <c r="KS159" s="81"/>
      <c r="KT159" s="81"/>
      <c r="KU159" s="81"/>
      <c r="KV159" s="81"/>
      <c r="KW159" s="81"/>
      <c r="KX159" s="81"/>
      <c r="KY159" s="81"/>
      <c r="KZ159" s="81"/>
      <c r="LA159" s="81"/>
      <c r="LB159" s="81"/>
      <c r="LC159" s="81"/>
      <c r="LD159" s="81"/>
      <c r="LE159" s="81"/>
      <c r="LF159" s="81"/>
      <c r="LG159" s="81"/>
      <c r="LH159" s="81"/>
      <c r="LI159" s="81"/>
      <c r="LJ159" s="81"/>
      <c r="LK159" s="81"/>
      <c r="LL159" s="81"/>
      <c r="LM159" s="81"/>
      <c r="LN159" s="81"/>
      <c r="LO159" s="81"/>
      <c r="LP159" s="81"/>
      <c r="LQ159" s="81"/>
      <c r="LR159" s="81"/>
      <c r="LS159" s="81"/>
      <c r="LT159" s="81"/>
      <c r="LU159" s="81"/>
      <c r="LV159" s="81"/>
      <c r="LW159" s="81"/>
      <c r="LX159" s="81"/>
      <c r="LY159" s="81"/>
      <c r="LZ159" s="81"/>
      <c r="MA159" s="81"/>
      <c r="MB159" s="81"/>
      <c r="MC159" s="81"/>
      <c r="MD159" s="81"/>
      <c r="ME159" s="81"/>
      <c r="MF159" s="81"/>
      <c r="MG159" s="81"/>
      <c r="MH159" s="81"/>
      <c r="MI159" s="81"/>
      <c r="MJ159" s="81"/>
      <c r="MK159" s="81"/>
      <c r="ML159" s="81"/>
      <c r="MM159" s="81"/>
      <c r="MN159" s="81"/>
      <c r="MO159" s="81"/>
      <c r="MP159" s="81"/>
      <c r="MQ159" s="81"/>
      <c r="MR159" s="81"/>
      <c r="MS159" s="81"/>
      <c r="MT159" s="81"/>
      <c r="MU159" s="81"/>
      <c r="MV159" s="81"/>
      <c r="MW159" s="81"/>
      <c r="MX159" s="81"/>
      <c r="MY159" s="81"/>
      <c r="MZ159" s="81"/>
      <c r="NA159" s="81"/>
      <c r="NB159" s="81"/>
      <c r="NC159" s="81"/>
      <c r="ND159" s="81"/>
      <c r="NE159" s="81"/>
      <c r="NF159" s="81"/>
      <c r="NG159" s="81"/>
      <c r="NH159" s="81"/>
      <c r="NI159" s="81"/>
      <c r="NJ159" s="81"/>
      <c r="NK159" s="81"/>
      <c r="NL159" s="81"/>
      <c r="NM159" s="81"/>
      <c r="NN159" s="81"/>
      <c r="NO159" s="81"/>
      <c r="NP159" s="81"/>
      <c r="NQ159" s="81"/>
      <c r="NR159" s="81"/>
      <c r="NS159" s="81"/>
      <c r="NT159" s="81"/>
      <c r="NU159" s="81"/>
      <c r="NV159" s="81"/>
      <c r="NW159" s="81"/>
      <c r="NX159" s="81"/>
      <c r="NY159" s="81"/>
      <c r="NZ159" s="81"/>
      <c r="OA159" s="81"/>
      <c r="OB159" s="81"/>
      <c r="OC159" s="81"/>
      <c r="OD159" s="81"/>
      <c r="OE159" s="81"/>
      <c r="OF159" s="81"/>
      <c r="OG159" s="81"/>
      <c r="OH159" s="81"/>
      <c r="OI159" s="81"/>
      <c r="OJ159" s="81"/>
      <c r="OK159" s="81"/>
      <c r="OL159" s="81"/>
      <c r="OM159" s="81"/>
      <c r="ON159" s="81"/>
      <c r="OO159" s="81"/>
      <c r="OP159" s="81"/>
      <c r="OQ159" s="81"/>
      <c r="OR159" s="81"/>
      <c r="OS159" s="81"/>
      <c r="OT159" s="81"/>
      <c r="OU159" s="81"/>
      <c r="OV159" s="81"/>
      <c r="OW159" s="81"/>
      <c r="OX159" s="81"/>
      <c r="OY159" s="81"/>
      <c r="OZ159" s="81"/>
      <c r="PA159" s="81"/>
      <c r="PB159" s="81"/>
      <c r="PC159" s="81"/>
      <c r="PD159" s="81"/>
      <c r="PE159" s="81"/>
      <c r="PF159" s="81"/>
      <c r="PG159" s="81"/>
      <c r="PH159" s="81"/>
      <c r="PI159" s="81"/>
      <c r="PJ159" s="81"/>
      <c r="PK159" s="81"/>
      <c r="PL159" s="81"/>
      <c r="PM159" s="81"/>
      <c r="PN159" s="81"/>
      <c r="PO159" s="81"/>
      <c r="PP159" s="81"/>
      <c r="PQ159" s="81"/>
      <c r="PR159" s="81"/>
      <c r="PS159" s="81"/>
      <c r="PT159" s="81"/>
      <c r="PU159" s="81"/>
      <c r="PV159" s="81"/>
      <c r="PW159" s="81"/>
      <c r="PX159" s="81"/>
      <c r="PY159" s="81"/>
      <c r="PZ159" s="81"/>
      <c r="QA159" s="81"/>
      <c r="QB159" s="81"/>
      <c r="QC159" s="81"/>
      <c r="QD159" s="81"/>
      <c r="QE159" s="81"/>
      <c r="QF159" s="81"/>
      <c r="QG159" s="81"/>
      <c r="QH159" s="81"/>
      <c r="QI159" s="81"/>
      <c r="QJ159" s="81"/>
      <c r="QK159" s="81"/>
      <c r="QL159" s="81"/>
      <c r="QM159" s="81"/>
      <c r="QN159" s="81"/>
      <c r="QO159" s="81"/>
      <c r="QP159" s="81"/>
      <c r="QQ159" s="81"/>
      <c r="QR159" s="81"/>
      <c r="QS159" s="81"/>
      <c r="QT159" s="81"/>
      <c r="QU159" s="81"/>
      <c r="QV159" s="81"/>
      <c r="QW159" s="81"/>
      <c r="QX159" s="81"/>
      <c r="QY159" s="81"/>
      <c r="QZ159" s="81"/>
      <c r="RA159" s="81"/>
      <c r="RB159" s="81"/>
      <c r="RC159" s="81"/>
      <c r="RD159" s="81"/>
      <c r="RE159" s="81"/>
      <c r="RF159" s="81"/>
      <c r="RG159" s="81"/>
      <c r="RH159" s="81"/>
      <c r="RI159" s="81"/>
      <c r="RJ159" s="81"/>
      <c r="RK159" s="81"/>
      <c r="RL159" s="81"/>
      <c r="RM159" s="81"/>
      <c r="RN159" s="81"/>
      <c r="RO159" s="81"/>
      <c r="RP159" s="81"/>
      <c r="RQ159" s="81"/>
      <c r="RR159" s="81"/>
      <c r="RS159" s="81"/>
      <c r="RT159" s="81"/>
      <c r="RU159" s="81"/>
      <c r="RV159" s="81"/>
      <c r="RW159" s="81"/>
      <c r="RX159" s="81"/>
      <c r="RY159" s="81"/>
      <c r="RZ159" s="81"/>
      <c r="SA159" s="81"/>
      <c r="SB159" s="81"/>
      <c r="SC159" s="81"/>
      <c r="SD159" s="81"/>
      <c r="SE159" s="81"/>
      <c r="SF159" s="81"/>
      <c r="SG159" s="81"/>
      <c r="SH159" s="81"/>
      <c r="SI159" s="81"/>
      <c r="SJ159" s="81"/>
      <c r="SK159" s="81"/>
      <c r="SL159" s="81"/>
      <c r="SM159" s="81"/>
      <c r="SN159" s="81"/>
      <c r="SO159" s="81"/>
      <c r="SP159" s="81"/>
      <c r="SQ159" s="81"/>
      <c r="SR159" s="81"/>
      <c r="SS159" s="81"/>
      <c r="ST159" s="81"/>
      <c r="SU159" s="81"/>
      <c r="SV159" s="81"/>
      <c r="SW159" s="81"/>
      <c r="SX159" s="81"/>
      <c r="SY159" s="81"/>
      <c r="SZ159" s="81"/>
      <c r="TA159" s="81"/>
      <c r="TB159" s="81"/>
      <c r="TC159" s="81"/>
      <c r="TD159" s="81"/>
      <c r="TE159" s="81"/>
      <c r="TF159" s="81"/>
      <c r="TG159" s="81"/>
      <c r="TH159" s="81"/>
      <c r="TI159" s="81"/>
      <c r="TJ159" s="81"/>
      <c r="TK159" s="81"/>
      <c r="TL159" s="81"/>
      <c r="TM159" s="81"/>
      <c r="TN159" s="81"/>
      <c r="TO159" s="81"/>
      <c r="TP159" s="81"/>
      <c r="TQ159" s="81"/>
      <c r="TR159" s="81"/>
      <c r="TS159" s="81"/>
      <c r="TT159" s="81"/>
      <c r="TU159" s="81"/>
      <c r="TV159" s="81"/>
      <c r="TW159" s="81"/>
      <c r="TX159" s="81"/>
      <c r="TY159" s="81"/>
      <c r="TZ159" s="81"/>
      <c r="UA159" s="81"/>
      <c r="UB159" s="81"/>
      <c r="UC159" s="81"/>
      <c r="UD159" s="81"/>
      <c r="UE159" s="81"/>
      <c r="UF159" s="81"/>
      <c r="UG159" s="81"/>
      <c r="UH159" s="81"/>
      <c r="UI159" s="81"/>
      <c r="UJ159" s="81"/>
      <c r="UK159" s="81"/>
      <c r="UL159" s="81"/>
      <c r="UM159" s="81"/>
      <c r="UN159" s="81"/>
      <c r="UO159" s="81"/>
      <c r="UP159" s="81"/>
      <c r="UQ159" s="81"/>
      <c r="UR159" s="81"/>
      <c r="US159" s="81"/>
      <c r="UT159" s="81"/>
      <c r="UU159" s="81"/>
      <c r="UV159" s="81"/>
      <c r="UW159" s="81"/>
      <c r="UX159" s="81"/>
      <c r="UY159" s="81"/>
      <c r="UZ159" s="81"/>
      <c r="VA159" s="81"/>
      <c r="VB159" s="81"/>
      <c r="VC159" s="81"/>
      <c r="VD159" s="81"/>
      <c r="VE159" s="81"/>
      <c r="VF159" s="81"/>
      <c r="VG159" s="81"/>
      <c r="VH159" s="81"/>
      <c r="VI159" s="81"/>
      <c r="VJ159" s="81"/>
      <c r="VK159" s="81"/>
      <c r="VL159" s="81"/>
      <c r="VM159" s="81"/>
      <c r="VN159" s="81"/>
      <c r="VO159" s="81"/>
      <c r="VP159" s="81"/>
      <c r="VQ159" s="81"/>
      <c r="VR159" s="81"/>
      <c r="VS159" s="81"/>
      <c r="VT159" s="81"/>
      <c r="VU159" s="81"/>
      <c r="VV159" s="81"/>
      <c r="VW159" s="81"/>
      <c r="VX159" s="81"/>
      <c r="VY159" s="81"/>
      <c r="VZ159" s="81"/>
      <c r="WA159" s="81"/>
      <c r="WB159" s="81"/>
      <c r="WC159" s="81"/>
      <c r="WD159" s="81"/>
      <c r="WE159" s="81"/>
      <c r="WF159" s="81"/>
      <c r="WG159" s="81"/>
      <c r="WH159" s="81"/>
      <c r="WI159" s="81"/>
      <c r="WJ159" s="81"/>
      <c r="WK159" s="81"/>
      <c r="WL159" s="81"/>
      <c r="WM159" s="81"/>
      <c r="WN159" s="81"/>
      <c r="WO159" s="81"/>
      <c r="WP159" s="81"/>
      <c r="WQ159" s="81"/>
      <c r="WR159" s="81"/>
      <c r="WS159" s="81"/>
      <c r="WT159" s="81"/>
      <c r="WU159" s="81"/>
      <c r="WV159" s="81"/>
      <c r="WW159" s="81"/>
      <c r="WX159" s="81"/>
      <c r="WY159" s="81"/>
      <c r="WZ159" s="81"/>
      <c r="XA159" s="81"/>
      <c r="XB159" s="81"/>
      <c r="XC159" s="81"/>
      <c r="XD159" s="81"/>
      <c r="XE159" s="81"/>
      <c r="XF159" s="81"/>
      <c r="XG159" s="81"/>
      <c r="XH159" s="81"/>
      <c r="XI159" s="81"/>
      <c r="XJ159" s="81"/>
      <c r="XK159" s="81"/>
      <c r="XL159" s="81"/>
      <c r="XM159" s="81"/>
      <c r="XN159" s="81"/>
      <c r="XO159" s="81"/>
      <c r="XP159" s="81"/>
      <c r="XQ159" s="81"/>
      <c r="XR159" s="81"/>
      <c r="XS159" s="81"/>
      <c r="XT159" s="81"/>
      <c r="XU159" s="81"/>
      <c r="XV159" s="81"/>
      <c r="XW159" s="81"/>
      <c r="XX159" s="81"/>
      <c r="XY159" s="81"/>
      <c r="XZ159" s="81"/>
      <c r="YA159" s="81"/>
      <c r="YB159" s="81"/>
      <c r="YC159" s="81"/>
      <c r="YD159" s="81"/>
      <c r="YE159" s="81"/>
      <c r="YF159" s="81"/>
      <c r="YG159" s="81"/>
      <c r="YH159" s="81"/>
      <c r="YI159" s="81"/>
      <c r="YJ159" s="81"/>
      <c r="YK159" s="81"/>
      <c r="YL159" s="81"/>
      <c r="YM159" s="81"/>
      <c r="YN159" s="81"/>
      <c r="YO159" s="81"/>
      <c r="YP159" s="81"/>
      <c r="YQ159" s="81"/>
      <c r="YR159" s="81"/>
      <c r="YS159" s="81"/>
      <c r="YT159" s="81"/>
      <c r="YU159" s="81"/>
      <c r="YV159" s="81"/>
      <c r="YW159" s="81"/>
      <c r="YX159" s="81"/>
      <c r="YY159" s="81"/>
      <c r="YZ159" s="81"/>
      <c r="ZA159" s="81"/>
      <c r="ZB159" s="81"/>
      <c r="ZC159" s="81"/>
      <c r="ZD159" s="81"/>
      <c r="ZE159" s="81"/>
      <c r="ZF159" s="81"/>
      <c r="ZG159" s="81"/>
      <c r="ZH159" s="81"/>
      <c r="ZI159" s="81"/>
      <c r="ZJ159" s="81"/>
      <c r="ZK159" s="81"/>
      <c r="ZL159" s="81"/>
      <c r="ZM159" s="81"/>
      <c r="ZN159" s="81"/>
      <c r="ZO159" s="81"/>
      <c r="ZP159" s="81"/>
      <c r="ZQ159" s="81"/>
      <c r="ZR159" s="81"/>
      <c r="ZS159" s="81"/>
      <c r="ZT159" s="81"/>
      <c r="ZU159" s="81"/>
      <c r="ZV159" s="81"/>
      <c r="ZW159" s="81"/>
      <c r="ZX159" s="81"/>
      <c r="ZY159" s="81"/>
      <c r="ZZ159" s="81"/>
      <c r="AAA159" s="81"/>
      <c r="AAB159" s="81"/>
      <c r="AAC159" s="81"/>
      <c r="AAD159" s="81"/>
      <c r="AAE159" s="81"/>
      <c r="AAF159" s="81"/>
      <c r="AAG159" s="81"/>
      <c r="AAH159" s="81"/>
      <c r="AAI159" s="81"/>
      <c r="AAJ159" s="81"/>
      <c r="AAK159" s="81"/>
      <c r="AAL159" s="81"/>
      <c r="AAM159" s="81"/>
      <c r="AAN159" s="81"/>
      <c r="AAO159" s="81"/>
      <c r="AAP159" s="81"/>
      <c r="AAQ159" s="81"/>
      <c r="AAR159" s="81"/>
      <c r="AAS159" s="81"/>
      <c r="AAT159" s="81"/>
      <c r="AAU159" s="81"/>
      <c r="AAV159" s="81"/>
      <c r="AAW159" s="81"/>
      <c r="AAX159" s="81"/>
      <c r="AAY159" s="81"/>
      <c r="AAZ159" s="81"/>
      <c r="ABA159" s="81"/>
      <c r="ABB159" s="81"/>
      <c r="ABC159" s="81"/>
      <c r="ABD159" s="81"/>
      <c r="ABE159" s="81"/>
      <c r="ABF159" s="81"/>
      <c r="ABG159" s="81"/>
      <c r="ABH159" s="81"/>
      <c r="ABI159" s="81"/>
      <c r="ABJ159" s="81"/>
      <c r="ABK159" s="81"/>
      <c r="ABL159" s="81"/>
      <c r="ABM159" s="81"/>
      <c r="ABN159" s="81"/>
      <c r="ABO159" s="81"/>
      <c r="ABP159" s="81"/>
      <c r="ABQ159" s="81"/>
      <c r="ABR159" s="81"/>
      <c r="ABS159" s="81"/>
      <c r="ABT159" s="81"/>
      <c r="ABU159" s="81"/>
      <c r="ABV159" s="81"/>
      <c r="ABW159" s="81"/>
      <c r="ABX159" s="81"/>
      <c r="ABY159" s="81"/>
      <c r="ABZ159" s="81"/>
      <c r="ACA159" s="81"/>
      <c r="ACB159" s="81"/>
      <c r="ACC159" s="81"/>
      <c r="ACD159" s="81"/>
      <c r="ACE159" s="81"/>
      <c r="ACF159" s="81"/>
      <c r="ACG159" s="81"/>
      <c r="ACH159" s="81"/>
      <c r="ACI159" s="81"/>
      <c r="ACJ159" s="81"/>
      <c r="ACK159" s="81"/>
      <c r="ACL159" s="81"/>
      <c r="ACM159" s="81"/>
      <c r="ACN159" s="81"/>
      <c r="ACO159" s="81"/>
      <c r="ACP159" s="81"/>
      <c r="ACQ159" s="81"/>
      <c r="ACR159" s="81"/>
      <c r="ACS159" s="81"/>
      <c r="ACT159" s="81"/>
      <c r="ACU159" s="81"/>
      <c r="ACV159" s="81"/>
      <c r="ACW159" s="81"/>
      <c r="ACX159" s="81"/>
      <c r="ACY159" s="81"/>
      <c r="ACZ159" s="81"/>
      <c r="ADA159" s="81"/>
      <c r="ADB159" s="81"/>
      <c r="ADC159" s="81"/>
      <c r="ADD159" s="81"/>
      <c r="ADE159" s="81"/>
      <c r="ADF159" s="81"/>
      <c r="ADG159" s="81"/>
      <c r="ADH159" s="81"/>
      <c r="ADI159" s="81"/>
      <c r="ADJ159" s="81"/>
      <c r="ADK159" s="81"/>
      <c r="ADL159" s="81"/>
      <c r="ADM159" s="81"/>
      <c r="ADN159" s="81"/>
      <c r="ADO159" s="81"/>
      <c r="ADP159" s="81"/>
      <c r="ADQ159" s="81"/>
      <c r="ADR159" s="81"/>
      <c r="ADS159" s="81"/>
      <c r="ADT159" s="81"/>
      <c r="ADU159" s="81"/>
      <c r="ADV159" s="81"/>
      <c r="ADW159" s="81"/>
      <c r="ADX159" s="81"/>
      <c r="ADY159" s="81"/>
      <c r="ADZ159" s="81"/>
      <c r="AEA159" s="81"/>
      <c r="AEB159" s="81"/>
      <c r="AEC159" s="81"/>
      <c r="AED159" s="81"/>
      <c r="AEE159" s="81"/>
      <c r="AEF159" s="81"/>
      <c r="AEG159" s="81"/>
      <c r="AEH159" s="81"/>
      <c r="AEI159" s="81"/>
      <c r="AEJ159" s="81"/>
      <c r="AEK159" s="81"/>
      <c r="AEL159" s="81"/>
      <c r="AEM159" s="81"/>
      <c r="AEN159" s="81"/>
      <c r="AEO159" s="81"/>
      <c r="AEP159" s="81"/>
      <c r="AEQ159" s="81"/>
      <c r="AER159" s="81"/>
      <c r="AES159" s="81"/>
      <c r="AET159" s="81"/>
      <c r="AEU159" s="81"/>
      <c r="AEV159" s="81"/>
      <c r="AEW159" s="81"/>
      <c r="AEX159" s="81"/>
      <c r="AEY159" s="81"/>
      <c r="AEZ159" s="81"/>
      <c r="AFA159" s="81"/>
      <c r="AFB159" s="81"/>
      <c r="AFC159" s="81"/>
      <c r="AFD159" s="81"/>
      <c r="AFE159" s="81"/>
      <c r="AFF159" s="81"/>
      <c r="AFG159" s="81"/>
      <c r="AFH159" s="81"/>
      <c r="AFI159" s="81"/>
      <c r="AFJ159" s="81"/>
      <c r="AFK159" s="81"/>
      <c r="AFL159" s="81"/>
      <c r="AFM159" s="81"/>
      <c r="AFN159" s="81"/>
      <c r="AFO159" s="81"/>
      <c r="AFP159" s="81"/>
      <c r="AFQ159" s="81"/>
      <c r="AFR159" s="81"/>
      <c r="AFS159" s="81"/>
      <c r="AFT159" s="81"/>
      <c r="AFU159" s="81"/>
      <c r="AFV159" s="81"/>
      <c r="AFW159" s="81"/>
      <c r="AFX159" s="81"/>
      <c r="AFY159" s="81"/>
      <c r="AFZ159" s="81"/>
      <c r="AGA159" s="81"/>
      <c r="AGB159" s="81"/>
      <c r="AGC159" s="81"/>
      <c r="AGD159" s="81"/>
      <c r="AGE159" s="81"/>
      <c r="AGF159" s="81"/>
      <c r="AGG159" s="81"/>
      <c r="AGH159" s="81"/>
      <c r="AGI159" s="81"/>
      <c r="AGJ159" s="81"/>
      <c r="AGK159" s="81"/>
      <c r="AGL159" s="81"/>
      <c r="AGM159" s="81"/>
      <c r="AGN159" s="81"/>
      <c r="AGO159" s="81"/>
      <c r="AGP159" s="81"/>
      <c r="AGQ159" s="81"/>
      <c r="AGR159" s="81"/>
      <c r="AGS159" s="81"/>
      <c r="AGT159" s="81"/>
      <c r="AGU159" s="81"/>
      <c r="AGV159" s="81"/>
      <c r="AGW159" s="81"/>
      <c r="AGX159" s="81"/>
      <c r="AGY159" s="81"/>
      <c r="AGZ159" s="81"/>
      <c r="AHA159" s="81"/>
      <c r="AHB159" s="81"/>
      <c r="AHC159" s="81"/>
      <c r="AHD159" s="81"/>
      <c r="AHE159" s="81"/>
      <c r="AHF159" s="81"/>
      <c r="AHG159" s="81"/>
      <c r="AHH159" s="81"/>
      <c r="AHI159" s="81"/>
      <c r="AHJ159" s="81"/>
      <c r="AHK159" s="81"/>
      <c r="AHL159" s="81"/>
      <c r="AHM159" s="81"/>
      <c r="AHN159" s="81"/>
      <c r="AHO159" s="81"/>
      <c r="AHP159" s="81"/>
      <c r="AHQ159" s="81"/>
      <c r="AHR159" s="81"/>
      <c r="AHS159" s="81"/>
      <c r="AHT159" s="81"/>
      <c r="AHU159" s="81"/>
      <c r="AHV159" s="81"/>
      <c r="AHW159" s="81"/>
      <c r="AHX159" s="81"/>
      <c r="AHY159" s="81"/>
      <c r="AHZ159" s="81"/>
      <c r="AIA159" s="81"/>
      <c r="AIB159" s="81"/>
      <c r="AIC159" s="81"/>
      <c r="AID159" s="81"/>
      <c r="AIE159" s="81"/>
      <c r="AIF159" s="81"/>
      <c r="AIG159" s="81"/>
      <c r="AIH159" s="81"/>
      <c r="AII159" s="81"/>
      <c r="AIJ159" s="81"/>
      <c r="AIK159" s="81"/>
      <c r="AIL159" s="81"/>
      <c r="AIM159" s="81"/>
      <c r="AIN159" s="81"/>
      <c r="AIO159" s="81"/>
      <c r="AIP159" s="81"/>
      <c r="AIQ159" s="81"/>
      <c r="AIR159" s="81"/>
      <c r="AIS159" s="81"/>
      <c r="AIT159" s="81"/>
      <c r="AIU159" s="81"/>
      <c r="AIV159" s="81"/>
      <c r="AIW159" s="81"/>
      <c r="AIX159" s="81"/>
      <c r="AIY159" s="81"/>
      <c r="AIZ159" s="81"/>
      <c r="AJA159" s="81"/>
      <c r="AJB159" s="81"/>
      <c r="AJC159" s="81"/>
      <c r="AJD159" s="81"/>
      <c r="AJE159" s="81"/>
      <c r="AJF159" s="81"/>
      <c r="AJG159" s="81"/>
      <c r="AJH159" s="81"/>
      <c r="AJI159" s="81"/>
      <c r="AJJ159" s="81"/>
      <c r="AJK159" s="81"/>
      <c r="AJL159" s="81"/>
      <c r="AJM159" s="81"/>
      <c r="AJN159" s="81"/>
      <c r="AJO159" s="81"/>
      <c r="AJP159" s="81"/>
      <c r="AJQ159" s="81"/>
      <c r="AJR159" s="81"/>
      <c r="AJS159" s="81"/>
      <c r="AJT159" s="81"/>
      <c r="AJU159" s="81"/>
      <c r="AJV159" s="81"/>
      <c r="AJW159" s="81"/>
      <c r="AJX159" s="81"/>
      <c r="AJY159" s="81"/>
      <c r="AJZ159" s="81"/>
      <c r="AKA159" s="81"/>
      <c r="AKB159" s="81"/>
      <c r="AKC159" s="81"/>
      <c r="AKD159" s="81"/>
      <c r="AKE159" s="81"/>
      <c r="AKF159" s="81"/>
      <c r="AKG159" s="81"/>
      <c r="AKH159" s="81"/>
      <c r="AKI159" s="81"/>
      <c r="AKJ159" s="81"/>
      <c r="AKK159" s="81"/>
      <c r="AKL159" s="81"/>
      <c r="AKM159" s="81"/>
      <c r="AKN159" s="81"/>
      <c r="AKO159" s="81"/>
      <c r="AKP159" s="81"/>
      <c r="AKQ159" s="81"/>
      <c r="AKR159" s="81"/>
      <c r="AKS159" s="81"/>
      <c r="AKT159" s="81"/>
      <c r="AKU159" s="81"/>
      <c r="AKV159" s="81"/>
      <c r="AKW159" s="81"/>
      <c r="AKX159" s="81"/>
      <c r="AKY159" s="81"/>
      <c r="AKZ159" s="81"/>
      <c r="ALA159" s="81"/>
      <c r="ALB159" s="81"/>
      <c r="ALC159" s="81"/>
      <c r="ALD159" s="81"/>
      <c r="ALE159" s="81"/>
      <c r="ALF159" s="81"/>
      <c r="ALG159" s="81"/>
      <c r="ALH159" s="81"/>
      <c r="ALI159" s="81"/>
      <c r="ALJ159" s="81"/>
      <c r="ALK159" s="81"/>
      <c r="ALL159" s="81"/>
      <c r="ALM159" s="81"/>
      <c r="ALN159" s="81"/>
      <c r="ALO159" s="81"/>
      <c r="ALP159" s="81"/>
      <c r="ALQ159" s="81"/>
      <c r="ALR159" s="81"/>
      <c r="ALS159" s="81"/>
      <c r="ALT159" s="81"/>
      <c r="ALU159" s="81"/>
      <c r="ALV159" s="81"/>
      <c r="ALW159" s="81"/>
      <c r="ALX159" s="81"/>
      <c r="ALY159" s="81"/>
      <c r="ALZ159" s="81"/>
      <c r="AMA159" s="81"/>
      <c r="AMB159" s="81"/>
      <c r="AMC159" s="81"/>
      <c r="AMD159" s="81"/>
      <c r="AME159" s="81"/>
    </row>
    <row r="160" spans="1:1019" customFormat="1" ht="18.75">
      <c r="A160" s="84">
        <v>6</v>
      </c>
      <c r="B160" s="89" t="s">
        <v>133</v>
      </c>
      <c r="C160" s="93">
        <v>3</v>
      </c>
      <c r="D160" s="100">
        <v>1783.4</v>
      </c>
      <c r="E160" s="100">
        <v>1337.54</v>
      </c>
      <c r="F160" s="100"/>
      <c r="G160" s="100">
        <v>1337.54</v>
      </c>
      <c r="H160" s="100"/>
      <c r="I160" s="100">
        <v>1333.8</v>
      </c>
      <c r="J160" s="81"/>
      <c r="K160" s="489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  <c r="HQ160" s="81"/>
      <c r="HR160" s="81"/>
      <c r="HS160" s="81"/>
      <c r="HT160" s="81"/>
      <c r="HU160" s="81"/>
      <c r="HV160" s="81"/>
      <c r="HW160" s="81"/>
      <c r="HX160" s="81"/>
      <c r="HY160" s="81"/>
      <c r="HZ160" s="81"/>
      <c r="IA160" s="81"/>
      <c r="IB160" s="81"/>
      <c r="IC160" s="81"/>
      <c r="ID160" s="81"/>
      <c r="IE160" s="81"/>
      <c r="IF160" s="81"/>
      <c r="IG160" s="81"/>
      <c r="IH160" s="81"/>
      <c r="II160" s="81"/>
      <c r="IJ160" s="81"/>
      <c r="IK160" s="81"/>
      <c r="IL160" s="81"/>
      <c r="IM160" s="81"/>
      <c r="IN160" s="81"/>
      <c r="IO160" s="81"/>
      <c r="IP160" s="81"/>
      <c r="IQ160" s="81"/>
      <c r="IR160" s="81"/>
      <c r="IS160" s="81"/>
      <c r="IT160" s="81"/>
      <c r="IU160" s="81"/>
      <c r="IV160" s="81"/>
      <c r="IW160" s="81"/>
      <c r="IX160" s="81"/>
      <c r="IY160" s="81"/>
      <c r="IZ160" s="81"/>
      <c r="JA160" s="81"/>
      <c r="JB160" s="81"/>
      <c r="JC160" s="81"/>
      <c r="JD160" s="81"/>
      <c r="JE160" s="81"/>
      <c r="JF160" s="81"/>
      <c r="JG160" s="81"/>
      <c r="JH160" s="81"/>
      <c r="JI160" s="81"/>
      <c r="JJ160" s="81"/>
      <c r="JK160" s="81"/>
      <c r="JL160" s="81"/>
      <c r="JM160" s="81"/>
      <c r="JN160" s="81"/>
      <c r="JO160" s="81"/>
      <c r="JP160" s="81"/>
      <c r="JQ160" s="81"/>
      <c r="JR160" s="81"/>
      <c r="JS160" s="81"/>
      <c r="JT160" s="81"/>
      <c r="JU160" s="81"/>
      <c r="JV160" s="81"/>
      <c r="JW160" s="81"/>
      <c r="JX160" s="81"/>
      <c r="JY160" s="81"/>
      <c r="JZ160" s="81"/>
      <c r="KA160" s="81"/>
      <c r="KB160" s="81"/>
      <c r="KC160" s="81"/>
      <c r="KD160" s="81"/>
      <c r="KE160" s="81"/>
      <c r="KF160" s="81"/>
      <c r="KG160" s="81"/>
      <c r="KH160" s="81"/>
      <c r="KI160" s="81"/>
      <c r="KJ160" s="81"/>
      <c r="KK160" s="81"/>
      <c r="KL160" s="81"/>
      <c r="KM160" s="81"/>
      <c r="KN160" s="81"/>
      <c r="KO160" s="81"/>
      <c r="KP160" s="81"/>
      <c r="KQ160" s="81"/>
      <c r="KR160" s="81"/>
      <c r="KS160" s="81"/>
      <c r="KT160" s="81"/>
      <c r="KU160" s="81"/>
      <c r="KV160" s="81"/>
      <c r="KW160" s="81"/>
      <c r="KX160" s="81"/>
      <c r="KY160" s="81"/>
      <c r="KZ160" s="81"/>
      <c r="LA160" s="81"/>
      <c r="LB160" s="81"/>
      <c r="LC160" s="81"/>
      <c r="LD160" s="81"/>
      <c r="LE160" s="81"/>
      <c r="LF160" s="81"/>
      <c r="LG160" s="81"/>
      <c r="LH160" s="81"/>
      <c r="LI160" s="81"/>
      <c r="LJ160" s="81"/>
      <c r="LK160" s="81"/>
      <c r="LL160" s="81"/>
      <c r="LM160" s="81"/>
      <c r="LN160" s="81"/>
      <c r="LO160" s="81"/>
      <c r="LP160" s="81"/>
      <c r="LQ160" s="81"/>
      <c r="LR160" s="81"/>
      <c r="LS160" s="81"/>
      <c r="LT160" s="81"/>
      <c r="LU160" s="81"/>
      <c r="LV160" s="81"/>
      <c r="LW160" s="81"/>
      <c r="LX160" s="81"/>
      <c r="LY160" s="81"/>
      <c r="LZ160" s="81"/>
      <c r="MA160" s="81"/>
      <c r="MB160" s="81"/>
      <c r="MC160" s="81"/>
      <c r="MD160" s="81"/>
      <c r="ME160" s="81"/>
      <c r="MF160" s="81"/>
      <c r="MG160" s="81"/>
      <c r="MH160" s="81"/>
      <c r="MI160" s="81"/>
      <c r="MJ160" s="81"/>
      <c r="MK160" s="81"/>
      <c r="ML160" s="81"/>
      <c r="MM160" s="81"/>
      <c r="MN160" s="81"/>
      <c r="MO160" s="81"/>
      <c r="MP160" s="81"/>
      <c r="MQ160" s="81"/>
      <c r="MR160" s="81"/>
      <c r="MS160" s="81"/>
      <c r="MT160" s="81"/>
      <c r="MU160" s="81"/>
      <c r="MV160" s="81"/>
      <c r="MW160" s="81"/>
      <c r="MX160" s="81"/>
      <c r="MY160" s="81"/>
      <c r="MZ160" s="81"/>
      <c r="NA160" s="81"/>
      <c r="NB160" s="81"/>
      <c r="NC160" s="81"/>
      <c r="ND160" s="81"/>
      <c r="NE160" s="81"/>
      <c r="NF160" s="81"/>
      <c r="NG160" s="81"/>
      <c r="NH160" s="81"/>
      <c r="NI160" s="81"/>
      <c r="NJ160" s="81"/>
      <c r="NK160" s="81"/>
      <c r="NL160" s="81"/>
      <c r="NM160" s="81"/>
      <c r="NN160" s="81"/>
      <c r="NO160" s="81"/>
      <c r="NP160" s="81"/>
      <c r="NQ160" s="81"/>
      <c r="NR160" s="81"/>
      <c r="NS160" s="81"/>
      <c r="NT160" s="81"/>
      <c r="NU160" s="81"/>
      <c r="NV160" s="81"/>
      <c r="NW160" s="81"/>
      <c r="NX160" s="81"/>
      <c r="NY160" s="81"/>
      <c r="NZ160" s="81"/>
      <c r="OA160" s="81"/>
      <c r="OB160" s="81"/>
      <c r="OC160" s="81"/>
      <c r="OD160" s="81"/>
      <c r="OE160" s="81"/>
      <c r="OF160" s="81"/>
      <c r="OG160" s="81"/>
      <c r="OH160" s="81"/>
      <c r="OI160" s="81"/>
      <c r="OJ160" s="81"/>
      <c r="OK160" s="81"/>
      <c r="OL160" s="81"/>
      <c r="OM160" s="81"/>
      <c r="ON160" s="81"/>
      <c r="OO160" s="81"/>
      <c r="OP160" s="81"/>
      <c r="OQ160" s="81"/>
      <c r="OR160" s="81"/>
      <c r="OS160" s="81"/>
      <c r="OT160" s="81"/>
      <c r="OU160" s="81"/>
      <c r="OV160" s="81"/>
      <c r="OW160" s="81"/>
      <c r="OX160" s="81"/>
      <c r="OY160" s="81"/>
      <c r="OZ160" s="81"/>
      <c r="PA160" s="81"/>
      <c r="PB160" s="81"/>
      <c r="PC160" s="81"/>
      <c r="PD160" s="81"/>
      <c r="PE160" s="81"/>
      <c r="PF160" s="81"/>
      <c r="PG160" s="81"/>
      <c r="PH160" s="81"/>
      <c r="PI160" s="81"/>
      <c r="PJ160" s="81"/>
      <c r="PK160" s="81"/>
      <c r="PL160" s="81"/>
      <c r="PM160" s="81"/>
      <c r="PN160" s="81"/>
      <c r="PO160" s="81"/>
      <c r="PP160" s="81"/>
      <c r="PQ160" s="81"/>
      <c r="PR160" s="81"/>
      <c r="PS160" s="81"/>
      <c r="PT160" s="81"/>
      <c r="PU160" s="81"/>
      <c r="PV160" s="81"/>
      <c r="PW160" s="81"/>
      <c r="PX160" s="81"/>
      <c r="PY160" s="81"/>
      <c r="PZ160" s="81"/>
      <c r="QA160" s="81"/>
      <c r="QB160" s="81"/>
      <c r="QC160" s="81"/>
      <c r="QD160" s="81"/>
      <c r="QE160" s="81"/>
      <c r="QF160" s="81"/>
      <c r="QG160" s="81"/>
      <c r="QH160" s="81"/>
      <c r="QI160" s="81"/>
      <c r="QJ160" s="81"/>
      <c r="QK160" s="81"/>
      <c r="QL160" s="81"/>
      <c r="QM160" s="81"/>
      <c r="QN160" s="81"/>
      <c r="QO160" s="81"/>
      <c r="QP160" s="81"/>
      <c r="QQ160" s="81"/>
      <c r="QR160" s="81"/>
      <c r="QS160" s="81"/>
      <c r="QT160" s="81"/>
      <c r="QU160" s="81"/>
      <c r="QV160" s="81"/>
      <c r="QW160" s="81"/>
      <c r="QX160" s="81"/>
      <c r="QY160" s="81"/>
      <c r="QZ160" s="81"/>
      <c r="RA160" s="81"/>
      <c r="RB160" s="81"/>
      <c r="RC160" s="81"/>
      <c r="RD160" s="81"/>
      <c r="RE160" s="81"/>
      <c r="RF160" s="81"/>
      <c r="RG160" s="81"/>
      <c r="RH160" s="81"/>
      <c r="RI160" s="81"/>
      <c r="RJ160" s="81"/>
      <c r="RK160" s="81"/>
      <c r="RL160" s="81"/>
      <c r="RM160" s="81"/>
      <c r="RN160" s="81"/>
      <c r="RO160" s="81"/>
      <c r="RP160" s="81"/>
      <c r="RQ160" s="81"/>
      <c r="RR160" s="81"/>
      <c r="RS160" s="81"/>
      <c r="RT160" s="81"/>
      <c r="RU160" s="81"/>
      <c r="RV160" s="81"/>
      <c r="RW160" s="81"/>
      <c r="RX160" s="81"/>
      <c r="RY160" s="81"/>
      <c r="RZ160" s="81"/>
      <c r="SA160" s="81"/>
      <c r="SB160" s="81"/>
      <c r="SC160" s="81"/>
      <c r="SD160" s="81"/>
      <c r="SE160" s="81"/>
      <c r="SF160" s="81"/>
      <c r="SG160" s="81"/>
      <c r="SH160" s="81"/>
      <c r="SI160" s="81"/>
      <c r="SJ160" s="81"/>
      <c r="SK160" s="81"/>
      <c r="SL160" s="81"/>
      <c r="SM160" s="81"/>
      <c r="SN160" s="81"/>
      <c r="SO160" s="81"/>
      <c r="SP160" s="81"/>
      <c r="SQ160" s="81"/>
      <c r="SR160" s="81"/>
      <c r="SS160" s="81"/>
      <c r="ST160" s="81"/>
      <c r="SU160" s="81"/>
      <c r="SV160" s="81"/>
      <c r="SW160" s="81"/>
      <c r="SX160" s="81"/>
      <c r="SY160" s="81"/>
      <c r="SZ160" s="81"/>
      <c r="TA160" s="81"/>
      <c r="TB160" s="81"/>
      <c r="TC160" s="81"/>
      <c r="TD160" s="81"/>
      <c r="TE160" s="81"/>
      <c r="TF160" s="81"/>
      <c r="TG160" s="81"/>
      <c r="TH160" s="81"/>
      <c r="TI160" s="81"/>
      <c r="TJ160" s="81"/>
      <c r="TK160" s="81"/>
      <c r="TL160" s="81"/>
      <c r="TM160" s="81"/>
      <c r="TN160" s="81"/>
      <c r="TO160" s="81"/>
      <c r="TP160" s="81"/>
      <c r="TQ160" s="81"/>
      <c r="TR160" s="81"/>
      <c r="TS160" s="81"/>
      <c r="TT160" s="81"/>
      <c r="TU160" s="81"/>
      <c r="TV160" s="81"/>
      <c r="TW160" s="81"/>
      <c r="TX160" s="81"/>
      <c r="TY160" s="81"/>
      <c r="TZ160" s="81"/>
      <c r="UA160" s="81"/>
      <c r="UB160" s="81"/>
      <c r="UC160" s="81"/>
      <c r="UD160" s="81"/>
      <c r="UE160" s="81"/>
      <c r="UF160" s="81"/>
      <c r="UG160" s="81"/>
      <c r="UH160" s="81"/>
      <c r="UI160" s="81"/>
      <c r="UJ160" s="81"/>
      <c r="UK160" s="81"/>
      <c r="UL160" s="81"/>
      <c r="UM160" s="81"/>
      <c r="UN160" s="81"/>
      <c r="UO160" s="81"/>
      <c r="UP160" s="81"/>
      <c r="UQ160" s="81"/>
      <c r="UR160" s="81"/>
      <c r="US160" s="81"/>
      <c r="UT160" s="81"/>
      <c r="UU160" s="81"/>
      <c r="UV160" s="81"/>
      <c r="UW160" s="81"/>
      <c r="UX160" s="81"/>
      <c r="UY160" s="81"/>
      <c r="UZ160" s="81"/>
      <c r="VA160" s="81"/>
      <c r="VB160" s="81"/>
      <c r="VC160" s="81"/>
      <c r="VD160" s="81"/>
      <c r="VE160" s="81"/>
      <c r="VF160" s="81"/>
      <c r="VG160" s="81"/>
      <c r="VH160" s="81"/>
      <c r="VI160" s="81"/>
      <c r="VJ160" s="81"/>
      <c r="VK160" s="81"/>
      <c r="VL160" s="81"/>
      <c r="VM160" s="81"/>
      <c r="VN160" s="81"/>
      <c r="VO160" s="81"/>
      <c r="VP160" s="81"/>
      <c r="VQ160" s="81"/>
      <c r="VR160" s="81"/>
      <c r="VS160" s="81"/>
      <c r="VT160" s="81"/>
      <c r="VU160" s="81"/>
      <c r="VV160" s="81"/>
      <c r="VW160" s="81"/>
      <c r="VX160" s="81"/>
      <c r="VY160" s="81"/>
      <c r="VZ160" s="81"/>
      <c r="WA160" s="81"/>
      <c r="WB160" s="81"/>
      <c r="WC160" s="81"/>
      <c r="WD160" s="81"/>
      <c r="WE160" s="81"/>
      <c r="WF160" s="81"/>
      <c r="WG160" s="81"/>
      <c r="WH160" s="81"/>
      <c r="WI160" s="81"/>
      <c r="WJ160" s="81"/>
      <c r="WK160" s="81"/>
      <c r="WL160" s="81"/>
      <c r="WM160" s="81"/>
      <c r="WN160" s="81"/>
      <c r="WO160" s="81"/>
      <c r="WP160" s="81"/>
      <c r="WQ160" s="81"/>
      <c r="WR160" s="81"/>
      <c r="WS160" s="81"/>
      <c r="WT160" s="81"/>
      <c r="WU160" s="81"/>
      <c r="WV160" s="81"/>
      <c r="WW160" s="81"/>
      <c r="WX160" s="81"/>
      <c r="WY160" s="81"/>
      <c r="WZ160" s="81"/>
      <c r="XA160" s="81"/>
      <c r="XB160" s="81"/>
      <c r="XC160" s="81"/>
      <c r="XD160" s="81"/>
      <c r="XE160" s="81"/>
      <c r="XF160" s="81"/>
      <c r="XG160" s="81"/>
      <c r="XH160" s="81"/>
      <c r="XI160" s="81"/>
      <c r="XJ160" s="81"/>
      <c r="XK160" s="81"/>
      <c r="XL160" s="81"/>
      <c r="XM160" s="81"/>
      <c r="XN160" s="81"/>
      <c r="XO160" s="81"/>
      <c r="XP160" s="81"/>
      <c r="XQ160" s="81"/>
      <c r="XR160" s="81"/>
      <c r="XS160" s="81"/>
      <c r="XT160" s="81"/>
      <c r="XU160" s="81"/>
      <c r="XV160" s="81"/>
      <c r="XW160" s="81"/>
      <c r="XX160" s="81"/>
      <c r="XY160" s="81"/>
      <c r="XZ160" s="81"/>
      <c r="YA160" s="81"/>
      <c r="YB160" s="81"/>
      <c r="YC160" s="81"/>
      <c r="YD160" s="81"/>
      <c r="YE160" s="81"/>
      <c r="YF160" s="81"/>
      <c r="YG160" s="81"/>
      <c r="YH160" s="81"/>
      <c r="YI160" s="81"/>
      <c r="YJ160" s="81"/>
      <c r="YK160" s="81"/>
      <c r="YL160" s="81"/>
      <c r="YM160" s="81"/>
      <c r="YN160" s="81"/>
      <c r="YO160" s="81"/>
      <c r="YP160" s="81"/>
      <c r="YQ160" s="81"/>
      <c r="YR160" s="81"/>
      <c r="YS160" s="81"/>
      <c r="YT160" s="81"/>
      <c r="YU160" s="81"/>
      <c r="YV160" s="81"/>
      <c r="YW160" s="81"/>
      <c r="YX160" s="81"/>
      <c r="YY160" s="81"/>
      <c r="YZ160" s="81"/>
      <c r="ZA160" s="81"/>
      <c r="ZB160" s="81"/>
      <c r="ZC160" s="81"/>
      <c r="ZD160" s="81"/>
      <c r="ZE160" s="81"/>
      <c r="ZF160" s="81"/>
      <c r="ZG160" s="81"/>
      <c r="ZH160" s="81"/>
      <c r="ZI160" s="81"/>
      <c r="ZJ160" s="81"/>
      <c r="ZK160" s="81"/>
      <c r="ZL160" s="81"/>
      <c r="ZM160" s="81"/>
      <c r="ZN160" s="81"/>
      <c r="ZO160" s="81"/>
      <c r="ZP160" s="81"/>
      <c r="ZQ160" s="81"/>
      <c r="ZR160" s="81"/>
      <c r="ZS160" s="81"/>
      <c r="ZT160" s="81"/>
      <c r="ZU160" s="81"/>
      <c r="ZV160" s="81"/>
      <c r="ZW160" s="81"/>
      <c r="ZX160" s="81"/>
      <c r="ZY160" s="81"/>
      <c r="ZZ160" s="81"/>
      <c r="AAA160" s="81"/>
      <c r="AAB160" s="81"/>
      <c r="AAC160" s="81"/>
      <c r="AAD160" s="81"/>
      <c r="AAE160" s="81"/>
      <c r="AAF160" s="81"/>
      <c r="AAG160" s="81"/>
      <c r="AAH160" s="81"/>
      <c r="AAI160" s="81"/>
      <c r="AAJ160" s="81"/>
      <c r="AAK160" s="81"/>
      <c r="AAL160" s="81"/>
      <c r="AAM160" s="81"/>
      <c r="AAN160" s="81"/>
      <c r="AAO160" s="81"/>
      <c r="AAP160" s="81"/>
      <c r="AAQ160" s="81"/>
      <c r="AAR160" s="81"/>
      <c r="AAS160" s="81"/>
      <c r="AAT160" s="81"/>
      <c r="AAU160" s="81"/>
      <c r="AAV160" s="81"/>
      <c r="AAW160" s="81"/>
      <c r="AAX160" s="81"/>
      <c r="AAY160" s="81"/>
      <c r="AAZ160" s="81"/>
      <c r="ABA160" s="81"/>
      <c r="ABB160" s="81"/>
      <c r="ABC160" s="81"/>
      <c r="ABD160" s="81"/>
      <c r="ABE160" s="81"/>
      <c r="ABF160" s="81"/>
      <c r="ABG160" s="81"/>
      <c r="ABH160" s="81"/>
      <c r="ABI160" s="81"/>
      <c r="ABJ160" s="81"/>
      <c r="ABK160" s="81"/>
      <c r="ABL160" s="81"/>
      <c r="ABM160" s="81"/>
      <c r="ABN160" s="81"/>
      <c r="ABO160" s="81"/>
      <c r="ABP160" s="81"/>
      <c r="ABQ160" s="81"/>
      <c r="ABR160" s="81"/>
      <c r="ABS160" s="81"/>
      <c r="ABT160" s="81"/>
      <c r="ABU160" s="81"/>
      <c r="ABV160" s="81"/>
      <c r="ABW160" s="81"/>
      <c r="ABX160" s="81"/>
      <c r="ABY160" s="81"/>
      <c r="ABZ160" s="81"/>
      <c r="ACA160" s="81"/>
      <c r="ACB160" s="81"/>
      <c r="ACC160" s="81"/>
      <c r="ACD160" s="81"/>
      <c r="ACE160" s="81"/>
      <c r="ACF160" s="81"/>
      <c r="ACG160" s="81"/>
      <c r="ACH160" s="81"/>
      <c r="ACI160" s="81"/>
      <c r="ACJ160" s="81"/>
      <c r="ACK160" s="81"/>
      <c r="ACL160" s="81"/>
      <c r="ACM160" s="81"/>
      <c r="ACN160" s="81"/>
      <c r="ACO160" s="81"/>
      <c r="ACP160" s="81"/>
      <c r="ACQ160" s="81"/>
      <c r="ACR160" s="81"/>
      <c r="ACS160" s="81"/>
      <c r="ACT160" s="81"/>
      <c r="ACU160" s="81"/>
      <c r="ACV160" s="81"/>
      <c r="ACW160" s="81"/>
      <c r="ACX160" s="81"/>
      <c r="ACY160" s="81"/>
      <c r="ACZ160" s="81"/>
      <c r="ADA160" s="81"/>
      <c r="ADB160" s="81"/>
      <c r="ADC160" s="81"/>
      <c r="ADD160" s="81"/>
      <c r="ADE160" s="81"/>
      <c r="ADF160" s="81"/>
      <c r="ADG160" s="81"/>
      <c r="ADH160" s="81"/>
      <c r="ADI160" s="81"/>
      <c r="ADJ160" s="81"/>
      <c r="ADK160" s="81"/>
      <c r="ADL160" s="81"/>
      <c r="ADM160" s="81"/>
      <c r="ADN160" s="81"/>
      <c r="ADO160" s="81"/>
      <c r="ADP160" s="81"/>
      <c r="ADQ160" s="81"/>
      <c r="ADR160" s="81"/>
      <c r="ADS160" s="81"/>
      <c r="ADT160" s="81"/>
      <c r="ADU160" s="81"/>
      <c r="ADV160" s="81"/>
      <c r="ADW160" s="81"/>
      <c r="ADX160" s="81"/>
      <c r="ADY160" s="81"/>
      <c r="ADZ160" s="81"/>
      <c r="AEA160" s="81"/>
      <c r="AEB160" s="81"/>
      <c r="AEC160" s="81"/>
      <c r="AED160" s="81"/>
      <c r="AEE160" s="81"/>
      <c r="AEF160" s="81"/>
      <c r="AEG160" s="81"/>
      <c r="AEH160" s="81"/>
      <c r="AEI160" s="81"/>
      <c r="AEJ160" s="81"/>
      <c r="AEK160" s="81"/>
      <c r="AEL160" s="81"/>
      <c r="AEM160" s="81"/>
      <c r="AEN160" s="81"/>
      <c r="AEO160" s="81"/>
      <c r="AEP160" s="81"/>
      <c r="AEQ160" s="81"/>
      <c r="AER160" s="81"/>
      <c r="AES160" s="81"/>
      <c r="AET160" s="81"/>
      <c r="AEU160" s="81"/>
      <c r="AEV160" s="81"/>
      <c r="AEW160" s="81"/>
      <c r="AEX160" s="81"/>
      <c r="AEY160" s="81"/>
      <c r="AEZ160" s="81"/>
      <c r="AFA160" s="81"/>
      <c r="AFB160" s="81"/>
      <c r="AFC160" s="81"/>
      <c r="AFD160" s="81"/>
      <c r="AFE160" s="81"/>
      <c r="AFF160" s="81"/>
      <c r="AFG160" s="81"/>
      <c r="AFH160" s="81"/>
      <c r="AFI160" s="81"/>
      <c r="AFJ160" s="81"/>
      <c r="AFK160" s="81"/>
      <c r="AFL160" s="81"/>
      <c r="AFM160" s="81"/>
      <c r="AFN160" s="81"/>
      <c r="AFO160" s="81"/>
      <c r="AFP160" s="81"/>
      <c r="AFQ160" s="81"/>
      <c r="AFR160" s="81"/>
      <c r="AFS160" s="81"/>
      <c r="AFT160" s="81"/>
      <c r="AFU160" s="81"/>
      <c r="AFV160" s="81"/>
      <c r="AFW160" s="81"/>
      <c r="AFX160" s="81"/>
      <c r="AFY160" s="81"/>
      <c r="AFZ160" s="81"/>
      <c r="AGA160" s="81"/>
      <c r="AGB160" s="81"/>
      <c r="AGC160" s="81"/>
      <c r="AGD160" s="81"/>
      <c r="AGE160" s="81"/>
      <c r="AGF160" s="81"/>
      <c r="AGG160" s="81"/>
      <c r="AGH160" s="81"/>
      <c r="AGI160" s="81"/>
      <c r="AGJ160" s="81"/>
      <c r="AGK160" s="81"/>
      <c r="AGL160" s="81"/>
      <c r="AGM160" s="81"/>
      <c r="AGN160" s="81"/>
      <c r="AGO160" s="81"/>
      <c r="AGP160" s="81"/>
      <c r="AGQ160" s="81"/>
      <c r="AGR160" s="81"/>
      <c r="AGS160" s="81"/>
      <c r="AGT160" s="81"/>
      <c r="AGU160" s="81"/>
      <c r="AGV160" s="81"/>
      <c r="AGW160" s="81"/>
      <c r="AGX160" s="81"/>
      <c r="AGY160" s="81"/>
      <c r="AGZ160" s="81"/>
      <c r="AHA160" s="81"/>
      <c r="AHB160" s="81"/>
      <c r="AHC160" s="81"/>
      <c r="AHD160" s="81"/>
      <c r="AHE160" s="81"/>
      <c r="AHF160" s="81"/>
      <c r="AHG160" s="81"/>
      <c r="AHH160" s="81"/>
      <c r="AHI160" s="81"/>
      <c r="AHJ160" s="81"/>
      <c r="AHK160" s="81"/>
      <c r="AHL160" s="81"/>
      <c r="AHM160" s="81"/>
      <c r="AHN160" s="81"/>
      <c r="AHO160" s="81"/>
      <c r="AHP160" s="81"/>
      <c r="AHQ160" s="81"/>
      <c r="AHR160" s="81"/>
      <c r="AHS160" s="81"/>
      <c r="AHT160" s="81"/>
      <c r="AHU160" s="81"/>
      <c r="AHV160" s="81"/>
      <c r="AHW160" s="81"/>
      <c r="AHX160" s="81"/>
      <c r="AHY160" s="81"/>
      <c r="AHZ160" s="81"/>
      <c r="AIA160" s="81"/>
      <c r="AIB160" s="81"/>
      <c r="AIC160" s="81"/>
      <c r="AID160" s="81"/>
      <c r="AIE160" s="81"/>
      <c r="AIF160" s="81"/>
      <c r="AIG160" s="81"/>
      <c r="AIH160" s="81"/>
      <c r="AII160" s="81"/>
      <c r="AIJ160" s="81"/>
      <c r="AIK160" s="81"/>
      <c r="AIL160" s="81"/>
      <c r="AIM160" s="81"/>
      <c r="AIN160" s="81"/>
      <c r="AIO160" s="81"/>
      <c r="AIP160" s="81"/>
      <c r="AIQ160" s="81"/>
      <c r="AIR160" s="81"/>
      <c r="AIS160" s="81"/>
      <c r="AIT160" s="81"/>
      <c r="AIU160" s="81"/>
      <c r="AIV160" s="81"/>
      <c r="AIW160" s="81"/>
      <c r="AIX160" s="81"/>
      <c r="AIY160" s="81"/>
      <c r="AIZ160" s="81"/>
      <c r="AJA160" s="81"/>
      <c r="AJB160" s="81"/>
      <c r="AJC160" s="81"/>
      <c r="AJD160" s="81"/>
      <c r="AJE160" s="81"/>
      <c r="AJF160" s="81"/>
      <c r="AJG160" s="81"/>
      <c r="AJH160" s="81"/>
      <c r="AJI160" s="81"/>
      <c r="AJJ160" s="81"/>
      <c r="AJK160" s="81"/>
      <c r="AJL160" s="81"/>
      <c r="AJM160" s="81"/>
      <c r="AJN160" s="81"/>
      <c r="AJO160" s="81"/>
      <c r="AJP160" s="81"/>
      <c r="AJQ160" s="81"/>
      <c r="AJR160" s="81"/>
      <c r="AJS160" s="81"/>
      <c r="AJT160" s="81"/>
      <c r="AJU160" s="81"/>
      <c r="AJV160" s="81"/>
      <c r="AJW160" s="81"/>
      <c r="AJX160" s="81"/>
      <c r="AJY160" s="81"/>
      <c r="AJZ160" s="81"/>
      <c r="AKA160" s="81"/>
      <c r="AKB160" s="81"/>
      <c r="AKC160" s="81"/>
      <c r="AKD160" s="81"/>
      <c r="AKE160" s="81"/>
      <c r="AKF160" s="81"/>
      <c r="AKG160" s="81"/>
      <c r="AKH160" s="81"/>
      <c r="AKI160" s="81"/>
      <c r="AKJ160" s="81"/>
      <c r="AKK160" s="81"/>
      <c r="AKL160" s="81"/>
      <c r="AKM160" s="81"/>
      <c r="AKN160" s="81"/>
      <c r="AKO160" s="81"/>
      <c r="AKP160" s="81"/>
      <c r="AKQ160" s="81"/>
      <c r="AKR160" s="81"/>
      <c r="AKS160" s="81"/>
      <c r="AKT160" s="81"/>
      <c r="AKU160" s="81"/>
      <c r="AKV160" s="81"/>
      <c r="AKW160" s="81"/>
      <c r="AKX160" s="81"/>
      <c r="AKY160" s="81"/>
      <c r="AKZ160" s="81"/>
      <c r="ALA160" s="81"/>
      <c r="ALB160" s="81"/>
      <c r="ALC160" s="81"/>
      <c r="ALD160" s="81"/>
      <c r="ALE160" s="81"/>
      <c r="ALF160" s="81"/>
      <c r="ALG160" s="81"/>
      <c r="ALH160" s="81"/>
      <c r="ALI160" s="81"/>
      <c r="ALJ160" s="81"/>
      <c r="ALK160" s="81"/>
      <c r="ALL160" s="81"/>
      <c r="ALM160" s="81"/>
      <c r="ALN160" s="81"/>
      <c r="ALO160" s="81"/>
      <c r="ALP160" s="81"/>
      <c r="ALQ160" s="81"/>
      <c r="ALR160" s="81"/>
      <c r="ALS160" s="81"/>
      <c r="ALT160" s="81"/>
      <c r="ALU160" s="81"/>
      <c r="ALV160" s="81"/>
      <c r="ALW160" s="81"/>
      <c r="ALX160" s="81"/>
      <c r="ALY160" s="81"/>
      <c r="ALZ160" s="81"/>
      <c r="AMA160" s="81"/>
      <c r="AMB160" s="81"/>
      <c r="AMC160" s="81"/>
      <c r="AMD160" s="81"/>
      <c r="AME160" s="81"/>
    </row>
    <row r="161" spans="1:1019" customFormat="1" ht="18.75">
      <c r="A161" s="84">
        <v>7</v>
      </c>
      <c r="B161" s="89" t="s">
        <v>134</v>
      </c>
      <c r="C161" s="83">
        <v>6</v>
      </c>
      <c r="D161" s="82">
        <v>1948.6</v>
      </c>
      <c r="E161" s="99">
        <v>1461.46</v>
      </c>
      <c r="F161" s="99"/>
      <c r="G161" s="99">
        <v>1461.46</v>
      </c>
      <c r="H161" s="99"/>
      <c r="I161" s="99">
        <v>1460.9</v>
      </c>
      <c r="J161" s="81"/>
      <c r="K161" s="489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V161" s="81"/>
      <c r="HW161" s="81"/>
      <c r="HX161" s="81"/>
      <c r="HY161" s="81"/>
      <c r="HZ161" s="81"/>
      <c r="IA161" s="81"/>
      <c r="IB161" s="81"/>
      <c r="IC161" s="81"/>
      <c r="ID161" s="81"/>
      <c r="IE161" s="81"/>
      <c r="IF161" s="81"/>
      <c r="IG161" s="81"/>
      <c r="IH161" s="81"/>
      <c r="II161" s="81"/>
      <c r="IJ161" s="81"/>
      <c r="IK161" s="81"/>
      <c r="IL161" s="81"/>
      <c r="IM161" s="81"/>
      <c r="IN161" s="81"/>
      <c r="IO161" s="81"/>
      <c r="IP161" s="81"/>
      <c r="IQ161" s="81"/>
      <c r="IR161" s="81"/>
      <c r="IS161" s="81"/>
      <c r="IT161" s="81"/>
      <c r="IU161" s="81"/>
      <c r="IV161" s="81"/>
      <c r="IW161" s="81"/>
      <c r="IX161" s="81"/>
      <c r="IY161" s="81"/>
      <c r="IZ161" s="81"/>
      <c r="JA161" s="81"/>
      <c r="JB161" s="81"/>
      <c r="JC161" s="81"/>
      <c r="JD161" s="81"/>
      <c r="JE161" s="81"/>
      <c r="JF161" s="81"/>
      <c r="JG161" s="81"/>
      <c r="JH161" s="81"/>
      <c r="JI161" s="81"/>
      <c r="JJ161" s="81"/>
      <c r="JK161" s="81"/>
      <c r="JL161" s="81"/>
      <c r="JM161" s="81"/>
      <c r="JN161" s="81"/>
      <c r="JO161" s="81"/>
      <c r="JP161" s="81"/>
      <c r="JQ161" s="81"/>
      <c r="JR161" s="81"/>
      <c r="JS161" s="81"/>
      <c r="JT161" s="81"/>
      <c r="JU161" s="81"/>
      <c r="JV161" s="81"/>
      <c r="JW161" s="81"/>
      <c r="JX161" s="81"/>
      <c r="JY161" s="81"/>
      <c r="JZ161" s="81"/>
      <c r="KA161" s="81"/>
      <c r="KB161" s="81"/>
      <c r="KC161" s="81"/>
      <c r="KD161" s="81"/>
      <c r="KE161" s="81"/>
      <c r="KF161" s="81"/>
      <c r="KG161" s="81"/>
      <c r="KH161" s="81"/>
      <c r="KI161" s="81"/>
      <c r="KJ161" s="81"/>
      <c r="KK161" s="81"/>
      <c r="KL161" s="81"/>
      <c r="KM161" s="81"/>
      <c r="KN161" s="81"/>
      <c r="KO161" s="81"/>
      <c r="KP161" s="81"/>
      <c r="KQ161" s="81"/>
      <c r="KR161" s="81"/>
      <c r="KS161" s="81"/>
      <c r="KT161" s="81"/>
      <c r="KU161" s="81"/>
      <c r="KV161" s="81"/>
      <c r="KW161" s="81"/>
      <c r="KX161" s="81"/>
      <c r="KY161" s="81"/>
      <c r="KZ161" s="81"/>
      <c r="LA161" s="81"/>
      <c r="LB161" s="81"/>
      <c r="LC161" s="81"/>
      <c r="LD161" s="81"/>
      <c r="LE161" s="81"/>
      <c r="LF161" s="81"/>
      <c r="LG161" s="81"/>
      <c r="LH161" s="81"/>
      <c r="LI161" s="81"/>
      <c r="LJ161" s="81"/>
      <c r="LK161" s="81"/>
      <c r="LL161" s="81"/>
      <c r="LM161" s="81"/>
      <c r="LN161" s="81"/>
      <c r="LO161" s="81"/>
      <c r="LP161" s="81"/>
      <c r="LQ161" s="81"/>
      <c r="LR161" s="81"/>
      <c r="LS161" s="81"/>
      <c r="LT161" s="81"/>
      <c r="LU161" s="81"/>
      <c r="LV161" s="81"/>
      <c r="LW161" s="81"/>
      <c r="LX161" s="81"/>
      <c r="LY161" s="81"/>
      <c r="LZ161" s="81"/>
      <c r="MA161" s="81"/>
      <c r="MB161" s="81"/>
      <c r="MC161" s="81"/>
      <c r="MD161" s="81"/>
      <c r="ME161" s="81"/>
      <c r="MF161" s="81"/>
      <c r="MG161" s="81"/>
      <c r="MH161" s="81"/>
      <c r="MI161" s="81"/>
      <c r="MJ161" s="81"/>
      <c r="MK161" s="81"/>
      <c r="ML161" s="81"/>
      <c r="MM161" s="81"/>
      <c r="MN161" s="81"/>
      <c r="MO161" s="81"/>
      <c r="MP161" s="81"/>
      <c r="MQ161" s="81"/>
      <c r="MR161" s="81"/>
      <c r="MS161" s="81"/>
      <c r="MT161" s="81"/>
      <c r="MU161" s="81"/>
      <c r="MV161" s="81"/>
      <c r="MW161" s="81"/>
      <c r="MX161" s="81"/>
      <c r="MY161" s="81"/>
      <c r="MZ161" s="81"/>
      <c r="NA161" s="81"/>
      <c r="NB161" s="81"/>
      <c r="NC161" s="81"/>
      <c r="ND161" s="81"/>
      <c r="NE161" s="81"/>
      <c r="NF161" s="81"/>
      <c r="NG161" s="81"/>
      <c r="NH161" s="81"/>
      <c r="NI161" s="81"/>
      <c r="NJ161" s="81"/>
      <c r="NK161" s="81"/>
      <c r="NL161" s="81"/>
      <c r="NM161" s="81"/>
      <c r="NN161" s="81"/>
      <c r="NO161" s="81"/>
      <c r="NP161" s="81"/>
      <c r="NQ161" s="81"/>
      <c r="NR161" s="81"/>
      <c r="NS161" s="81"/>
      <c r="NT161" s="81"/>
      <c r="NU161" s="81"/>
      <c r="NV161" s="81"/>
      <c r="NW161" s="81"/>
      <c r="NX161" s="81"/>
      <c r="NY161" s="81"/>
      <c r="NZ161" s="81"/>
      <c r="OA161" s="81"/>
      <c r="OB161" s="81"/>
      <c r="OC161" s="81"/>
      <c r="OD161" s="81"/>
      <c r="OE161" s="81"/>
      <c r="OF161" s="81"/>
      <c r="OG161" s="81"/>
      <c r="OH161" s="81"/>
      <c r="OI161" s="81"/>
      <c r="OJ161" s="81"/>
      <c r="OK161" s="81"/>
      <c r="OL161" s="81"/>
      <c r="OM161" s="81"/>
      <c r="ON161" s="81"/>
      <c r="OO161" s="81"/>
      <c r="OP161" s="81"/>
      <c r="OQ161" s="81"/>
      <c r="OR161" s="81"/>
      <c r="OS161" s="81"/>
      <c r="OT161" s="81"/>
      <c r="OU161" s="81"/>
      <c r="OV161" s="81"/>
      <c r="OW161" s="81"/>
      <c r="OX161" s="81"/>
      <c r="OY161" s="81"/>
      <c r="OZ161" s="81"/>
      <c r="PA161" s="81"/>
      <c r="PB161" s="81"/>
      <c r="PC161" s="81"/>
      <c r="PD161" s="81"/>
      <c r="PE161" s="81"/>
      <c r="PF161" s="81"/>
      <c r="PG161" s="81"/>
      <c r="PH161" s="81"/>
      <c r="PI161" s="81"/>
      <c r="PJ161" s="81"/>
      <c r="PK161" s="81"/>
      <c r="PL161" s="81"/>
      <c r="PM161" s="81"/>
      <c r="PN161" s="81"/>
      <c r="PO161" s="81"/>
      <c r="PP161" s="81"/>
      <c r="PQ161" s="81"/>
      <c r="PR161" s="81"/>
      <c r="PS161" s="81"/>
      <c r="PT161" s="81"/>
      <c r="PU161" s="81"/>
      <c r="PV161" s="81"/>
      <c r="PW161" s="81"/>
      <c r="PX161" s="81"/>
      <c r="PY161" s="81"/>
      <c r="PZ161" s="81"/>
      <c r="QA161" s="81"/>
      <c r="QB161" s="81"/>
      <c r="QC161" s="81"/>
      <c r="QD161" s="81"/>
      <c r="QE161" s="81"/>
      <c r="QF161" s="81"/>
      <c r="QG161" s="81"/>
      <c r="QH161" s="81"/>
      <c r="QI161" s="81"/>
      <c r="QJ161" s="81"/>
      <c r="QK161" s="81"/>
      <c r="QL161" s="81"/>
      <c r="QM161" s="81"/>
      <c r="QN161" s="81"/>
      <c r="QO161" s="81"/>
      <c r="QP161" s="81"/>
      <c r="QQ161" s="81"/>
      <c r="QR161" s="81"/>
      <c r="QS161" s="81"/>
      <c r="QT161" s="81"/>
      <c r="QU161" s="81"/>
      <c r="QV161" s="81"/>
      <c r="QW161" s="81"/>
      <c r="QX161" s="81"/>
      <c r="QY161" s="81"/>
      <c r="QZ161" s="81"/>
      <c r="RA161" s="81"/>
      <c r="RB161" s="81"/>
      <c r="RC161" s="81"/>
      <c r="RD161" s="81"/>
      <c r="RE161" s="81"/>
      <c r="RF161" s="81"/>
      <c r="RG161" s="81"/>
      <c r="RH161" s="81"/>
      <c r="RI161" s="81"/>
      <c r="RJ161" s="81"/>
      <c r="RK161" s="81"/>
      <c r="RL161" s="81"/>
      <c r="RM161" s="81"/>
      <c r="RN161" s="81"/>
      <c r="RO161" s="81"/>
      <c r="RP161" s="81"/>
      <c r="RQ161" s="81"/>
      <c r="RR161" s="81"/>
      <c r="RS161" s="81"/>
      <c r="RT161" s="81"/>
      <c r="RU161" s="81"/>
      <c r="RV161" s="81"/>
      <c r="RW161" s="81"/>
      <c r="RX161" s="81"/>
      <c r="RY161" s="81"/>
      <c r="RZ161" s="81"/>
      <c r="SA161" s="81"/>
      <c r="SB161" s="81"/>
      <c r="SC161" s="81"/>
      <c r="SD161" s="81"/>
      <c r="SE161" s="81"/>
      <c r="SF161" s="81"/>
      <c r="SG161" s="81"/>
      <c r="SH161" s="81"/>
      <c r="SI161" s="81"/>
      <c r="SJ161" s="81"/>
      <c r="SK161" s="81"/>
      <c r="SL161" s="81"/>
      <c r="SM161" s="81"/>
      <c r="SN161" s="81"/>
      <c r="SO161" s="81"/>
      <c r="SP161" s="81"/>
      <c r="SQ161" s="81"/>
      <c r="SR161" s="81"/>
      <c r="SS161" s="81"/>
      <c r="ST161" s="81"/>
      <c r="SU161" s="81"/>
      <c r="SV161" s="81"/>
      <c r="SW161" s="81"/>
      <c r="SX161" s="81"/>
      <c r="SY161" s="81"/>
      <c r="SZ161" s="81"/>
      <c r="TA161" s="81"/>
      <c r="TB161" s="81"/>
      <c r="TC161" s="81"/>
      <c r="TD161" s="81"/>
      <c r="TE161" s="81"/>
      <c r="TF161" s="81"/>
      <c r="TG161" s="81"/>
      <c r="TH161" s="81"/>
      <c r="TI161" s="81"/>
      <c r="TJ161" s="81"/>
      <c r="TK161" s="81"/>
      <c r="TL161" s="81"/>
      <c r="TM161" s="81"/>
      <c r="TN161" s="81"/>
      <c r="TO161" s="81"/>
      <c r="TP161" s="81"/>
      <c r="TQ161" s="81"/>
      <c r="TR161" s="81"/>
      <c r="TS161" s="81"/>
      <c r="TT161" s="81"/>
      <c r="TU161" s="81"/>
      <c r="TV161" s="81"/>
      <c r="TW161" s="81"/>
      <c r="TX161" s="81"/>
      <c r="TY161" s="81"/>
      <c r="TZ161" s="81"/>
      <c r="UA161" s="81"/>
      <c r="UB161" s="81"/>
      <c r="UC161" s="81"/>
      <c r="UD161" s="81"/>
      <c r="UE161" s="81"/>
      <c r="UF161" s="81"/>
      <c r="UG161" s="81"/>
      <c r="UH161" s="81"/>
      <c r="UI161" s="81"/>
      <c r="UJ161" s="81"/>
      <c r="UK161" s="81"/>
      <c r="UL161" s="81"/>
      <c r="UM161" s="81"/>
      <c r="UN161" s="81"/>
      <c r="UO161" s="81"/>
      <c r="UP161" s="81"/>
      <c r="UQ161" s="81"/>
      <c r="UR161" s="81"/>
      <c r="US161" s="81"/>
      <c r="UT161" s="81"/>
      <c r="UU161" s="81"/>
      <c r="UV161" s="81"/>
      <c r="UW161" s="81"/>
      <c r="UX161" s="81"/>
      <c r="UY161" s="81"/>
      <c r="UZ161" s="81"/>
      <c r="VA161" s="81"/>
      <c r="VB161" s="81"/>
      <c r="VC161" s="81"/>
      <c r="VD161" s="81"/>
      <c r="VE161" s="81"/>
      <c r="VF161" s="81"/>
      <c r="VG161" s="81"/>
      <c r="VH161" s="81"/>
      <c r="VI161" s="81"/>
      <c r="VJ161" s="81"/>
      <c r="VK161" s="81"/>
      <c r="VL161" s="81"/>
      <c r="VM161" s="81"/>
      <c r="VN161" s="81"/>
      <c r="VO161" s="81"/>
      <c r="VP161" s="81"/>
      <c r="VQ161" s="81"/>
      <c r="VR161" s="81"/>
      <c r="VS161" s="81"/>
      <c r="VT161" s="81"/>
      <c r="VU161" s="81"/>
      <c r="VV161" s="81"/>
      <c r="VW161" s="81"/>
      <c r="VX161" s="81"/>
      <c r="VY161" s="81"/>
      <c r="VZ161" s="81"/>
      <c r="WA161" s="81"/>
      <c r="WB161" s="81"/>
      <c r="WC161" s="81"/>
      <c r="WD161" s="81"/>
      <c r="WE161" s="81"/>
      <c r="WF161" s="81"/>
      <c r="WG161" s="81"/>
      <c r="WH161" s="81"/>
      <c r="WI161" s="81"/>
      <c r="WJ161" s="81"/>
      <c r="WK161" s="81"/>
      <c r="WL161" s="81"/>
      <c r="WM161" s="81"/>
      <c r="WN161" s="81"/>
      <c r="WO161" s="81"/>
      <c r="WP161" s="81"/>
      <c r="WQ161" s="81"/>
      <c r="WR161" s="81"/>
      <c r="WS161" s="81"/>
      <c r="WT161" s="81"/>
      <c r="WU161" s="81"/>
      <c r="WV161" s="81"/>
      <c r="WW161" s="81"/>
      <c r="WX161" s="81"/>
      <c r="WY161" s="81"/>
      <c r="WZ161" s="81"/>
      <c r="XA161" s="81"/>
      <c r="XB161" s="81"/>
      <c r="XC161" s="81"/>
      <c r="XD161" s="81"/>
      <c r="XE161" s="81"/>
      <c r="XF161" s="81"/>
      <c r="XG161" s="81"/>
      <c r="XH161" s="81"/>
      <c r="XI161" s="81"/>
      <c r="XJ161" s="81"/>
      <c r="XK161" s="81"/>
      <c r="XL161" s="81"/>
      <c r="XM161" s="81"/>
      <c r="XN161" s="81"/>
      <c r="XO161" s="81"/>
      <c r="XP161" s="81"/>
      <c r="XQ161" s="81"/>
      <c r="XR161" s="81"/>
      <c r="XS161" s="81"/>
      <c r="XT161" s="81"/>
      <c r="XU161" s="81"/>
      <c r="XV161" s="81"/>
      <c r="XW161" s="81"/>
      <c r="XX161" s="81"/>
      <c r="XY161" s="81"/>
      <c r="XZ161" s="81"/>
      <c r="YA161" s="81"/>
      <c r="YB161" s="81"/>
      <c r="YC161" s="81"/>
      <c r="YD161" s="81"/>
      <c r="YE161" s="81"/>
      <c r="YF161" s="81"/>
      <c r="YG161" s="81"/>
      <c r="YH161" s="81"/>
      <c r="YI161" s="81"/>
      <c r="YJ161" s="81"/>
      <c r="YK161" s="81"/>
      <c r="YL161" s="81"/>
      <c r="YM161" s="81"/>
      <c r="YN161" s="81"/>
      <c r="YO161" s="81"/>
      <c r="YP161" s="81"/>
      <c r="YQ161" s="81"/>
      <c r="YR161" s="81"/>
      <c r="YS161" s="81"/>
      <c r="YT161" s="81"/>
      <c r="YU161" s="81"/>
      <c r="YV161" s="81"/>
      <c r="YW161" s="81"/>
      <c r="YX161" s="81"/>
      <c r="YY161" s="81"/>
      <c r="YZ161" s="81"/>
      <c r="ZA161" s="81"/>
      <c r="ZB161" s="81"/>
      <c r="ZC161" s="81"/>
      <c r="ZD161" s="81"/>
      <c r="ZE161" s="81"/>
      <c r="ZF161" s="81"/>
      <c r="ZG161" s="81"/>
      <c r="ZH161" s="81"/>
      <c r="ZI161" s="81"/>
      <c r="ZJ161" s="81"/>
      <c r="ZK161" s="81"/>
      <c r="ZL161" s="81"/>
      <c r="ZM161" s="81"/>
      <c r="ZN161" s="81"/>
      <c r="ZO161" s="81"/>
      <c r="ZP161" s="81"/>
      <c r="ZQ161" s="81"/>
      <c r="ZR161" s="81"/>
      <c r="ZS161" s="81"/>
      <c r="ZT161" s="81"/>
      <c r="ZU161" s="81"/>
      <c r="ZV161" s="81"/>
      <c r="ZW161" s="81"/>
      <c r="ZX161" s="81"/>
      <c r="ZY161" s="81"/>
      <c r="ZZ161" s="81"/>
      <c r="AAA161" s="81"/>
      <c r="AAB161" s="81"/>
      <c r="AAC161" s="81"/>
      <c r="AAD161" s="81"/>
      <c r="AAE161" s="81"/>
      <c r="AAF161" s="81"/>
      <c r="AAG161" s="81"/>
      <c r="AAH161" s="81"/>
      <c r="AAI161" s="81"/>
      <c r="AAJ161" s="81"/>
      <c r="AAK161" s="81"/>
      <c r="AAL161" s="81"/>
      <c r="AAM161" s="81"/>
      <c r="AAN161" s="81"/>
      <c r="AAO161" s="81"/>
      <c r="AAP161" s="81"/>
      <c r="AAQ161" s="81"/>
      <c r="AAR161" s="81"/>
      <c r="AAS161" s="81"/>
      <c r="AAT161" s="81"/>
      <c r="AAU161" s="81"/>
      <c r="AAV161" s="81"/>
      <c r="AAW161" s="81"/>
      <c r="AAX161" s="81"/>
      <c r="AAY161" s="81"/>
      <c r="AAZ161" s="81"/>
      <c r="ABA161" s="81"/>
      <c r="ABB161" s="81"/>
      <c r="ABC161" s="81"/>
      <c r="ABD161" s="81"/>
      <c r="ABE161" s="81"/>
      <c r="ABF161" s="81"/>
      <c r="ABG161" s="81"/>
      <c r="ABH161" s="81"/>
      <c r="ABI161" s="81"/>
      <c r="ABJ161" s="81"/>
      <c r="ABK161" s="81"/>
      <c r="ABL161" s="81"/>
      <c r="ABM161" s="81"/>
      <c r="ABN161" s="81"/>
      <c r="ABO161" s="81"/>
      <c r="ABP161" s="81"/>
      <c r="ABQ161" s="81"/>
      <c r="ABR161" s="81"/>
      <c r="ABS161" s="81"/>
      <c r="ABT161" s="81"/>
      <c r="ABU161" s="81"/>
      <c r="ABV161" s="81"/>
      <c r="ABW161" s="81"/>
      <c r="ABX161" s="81"/>
      <c r="ABY161" s="81"/>
      <c r="ABZ161" s="81"/>
      <c r="ACA161" s="81"/>
      <c r="ACB161" s="81"/>
      <c r="ACC161" s="81"/>
      <c r="ACD161" s="81"/>
      <c r="ACE161" s="81"/>
      <c r="ACF161" s="81"/>
      <c r="ACG161" s="81"/>
      <c r="ACH161" s="81"/>
      <c r="ACI161" s="81"/>
      <c r="ACJ161" s="81"/>
      <c r="ACK161" s="81"/>
      <c r="ACL161" s="81"/>
      <c r="ACM161" s="81"/>
      <c r="ACN161" s="81"/>
      <c r="ACO161" s="81"/>
      <c r="ACP161" s="81"/>
      <c r="ACQ161" s="81"/>
      <c r="ACR161" s="81"/>
      <c r="ACS161" s="81"/>
      <c r="ACT161" s="81"/>
      <c r="ACU161" s="81"/>
      <c r="ACV161" s="81"/>
      <c r="ACW161" s="81"/>
      <c r="ACX161" s="81"/>
      <c r="ACY161" s="81"/>
      <c r="ACZ161" s="81"/>
      <c r="ADA161" s="81"/>
      <c r="ADB161" s="81"/>
      <c r="ADC161" s="81"/>
      <c r="ADD161" s="81"/>
      <c r="ADE161" s="81"/>
      <c r="ADF161" s="81"/>
      <c r="ADG161" s="81"/>
      <c r="ADH161" s="81"/>
      <c r="ADI161" s="81"/>
      <c r="ADJ161" s="81"/>
      <c r="ADK161" s="81"/>
      <c r="ADL161" s="81"/>
      <c r="ADM161" s="81"/>
      <c r="ADN161" s="81"/>
      <c r="ADO161" s="81"/>
      <c r="ADP161" s="81"/>
      <c r="ADQ161" s="81"/>
      <c r="ADR161" s="81"/>
      <c r="ADS161" s="81"/>
      <c r="ADT161" s="81"/>
      <c r="ADU161" s="81"/>
      <c r="ADV161" s="81"/>
      <c r="ADW161" s="81"/>
      <c r="ADX161" s="81"/>
      <c r="ADY161" s="81"/>
      <c r="ADZ161" s="81"/>
      <c r="AEA161" s="81"/>
      <c r="AEB161" s="81"/>
      <c r="AEC161" s="81"/>
      <c r="AED161" s="81"/>
      <c r="AEE161" s="81"/>
      <c r="AEF161" s="81"/>
      <c r="AEG161" s="81"/>
      <c r="AEH161" s="81"/>
      <c r="AEI161" s="81"/>
      <c r="AEJ161" s="81"/>
      <c r="AEK161" s="81"/>
      <c r="AEL161" s="81"/>
      <c r="AEM161" s="81"/>
      <c r="AEN161" s="81"/>
      <c r="AEO161" s="81"/>
      <c r="AEP161" s="81"/>
      <c r="AEQ161" s="81"/>
      <c r="AER161" s="81"/>
      <c r="AES161" s="81"/>
      <c r="AET161" s="81"/>
      <c r="AEU161" s="81"/>
      <c r="AEV161" s="81"/>
      <c r="AEW161" s="81"/>
      <c r="AEX161" s="81"/>
      <c r="AEY161" s="81"/>
      <c r="AEZ161" s="81"/>
      <c r="AFA161" s="81"/>
      <c r="AFB161" s="81"/>
      <c r="AFC161" s="81"/>
      <c r="AFD161" s="81"/>
      <c r="AFE161" s="81"/>
      <c r="AFF161" s="81"/>
      <c r="AFG161" s="81"/>
      <c r="AFH161" s="81"/>
      <c r="AFI161" s="81"/>
      <c r="AFJ161" s="81"/>
      <c r="AFK161" s="81"/>
      <c r="AFL161" s="81"/>
      <c r="AFM161" s="81"/>
      <c r="AFN161" s="81"/>
      <c r="AFO161" s="81"/>
      <c r="AFP161" s="81"/>
      <c r="AFQ161" s="81"/>
      <c r="AFR161" s="81"/>
      <c r="AFS161" s="81"/>
      <c r="AFT161" s="81"/>
      <c r="AFU161" s="81"/>
      <c r="AFV161" s="81"/>
      <c r="AFW161" s="81"/>
      <c r="AFX161" s="81"/>
      <c r="AFY161" s="81"/>
      <c r="AFZ161" s="81"/>
      <c r="AGA161" s="81"/>
      <c r="AGB161" s="81"/>
      <c r="AGC161" s="81"/>
      <c r="AGD161" s="81"/>
      <c r="AGE161" s="81"/>
      <c r="AGF161" s="81"/>
      <c r="AGG161" s="81"/>
      <c r="AGH161" s="81"/>
      <c r="AGI161" s="81"/>
      <c r="AGJ161" s="81"/>
      <c r="AGK161" s="81"/>
      <c r="AGL161" s="81"/>
      <c r="AGM161" s="81"/>
      <c r="AGN161" s="81"/>
      <c r="AGO161" s="81"/>
      <c r="AGP161" s="81"/>
      <c r="AGQ161" s="81"/>
      <c r="AGR161" s="81"/>
      <c r="AGS161" s="81"/>
      <c r="AGT161" s="81"/>
      <c r="AGU161" s="81"/>
      <c r="AGV161" s="81"/>
      <c r="AGW161" s="81"/>
      <c r="AGX161" s="81"/>
      <c r="AGY161" s="81"/>
      <c r="AGZ161" s="81"/>
      <c r="AHA161" s="81"/>
      <c r="AHB161" s="81"/>
      <c r="AHC161" s="81"/>
      <c r="AHD161" s="81"/>
      <c r="AHE161" s="81"/>
      <c r="AHF161" s="81"/>
      <c r="AHG161" s="81"/>
      <c r="AHH161" s="81"/>
      <c r="AHI161" s="81"/>
      <c r="AHJ161" s="81"/>
      <c r="AHK161" s="81"/>
      <c r="AHL161" s="81"/>
      <c r="AHM161" s="81"/>
      <c r="AHN161" s="81"/>
      <c r="AHO161" s="81"/>
      <c r="AHP161" s="81"/>
      <c r="AHQ161" s="81"/>
      <c r="AHR161" s="81"/>
      <c r="AHS161" s="81"/>
      <c r="AHT161" s="81"/>
      <c r="AHU161" s="81"/>
      <c r="AHV161" s="81"/>
      <c r="AHW161" s="81"/>
      <c r="AHX161" s="81"/>
      <c r="AHY161" s="81"/>
      <c r="AHZ161" s="81"/>
      <c r="AIA161" s="81"/>
      <c r="AIB161" s="81"/>
      <c r="AIC161" s="81"/>
      <c r="AID161" s="81"/>
      <c r="AIE161" s="81"/>
      <c r="AIF161" s="81"/>
      <c r="AIG161" s="81"/>
      <c r="AIH161" s="81"/>
      <c r="AII161" s="81"/>
      <c r="AIJ161" s="81"/>
      <c r="AIK161" s="81"/>
      <c r="AIL161" s="81"/>
      <c r="AIM161" s="81"/>
      <c r="AIN161" s="81"/>
      <c r="AIO161" s="81"/>
      <c r="AIP161" s="81"/>
      <c r="AIQ161" s="81"/>
      <c r="AIR161" s="81"/>
      <c r="AIS161" s="81"/>
      <c r="AIT161" s="81"/>
      <c r="AIU161" s="81"/>
      <c r="AIV161" s="81"/>
      <c r="AIW161" s="81"/>
      <c r="AIX161" s="81"/>
      <c r="AIY161" s="81"/>
      <c r="AIZ161" s="81"/>
      <c r="AJA161" s="81"/>
      <c r="AJB161" s="81"/>
      <c r="AJC161" s="81"/>
      <c r="AJD161" s="81"/>
      <c r="AJE161" s="81"/>
      <c r="AJF161" s="81"/>
      <c r="AJG161" s="81"/>
      <c r="AJH161" s="81"/>
      <c r="AJI161" s="81"/>
      <c r="AJJ161" s="81"/>
      <c r="AJK161" s="81"/>
      <c r="AJL161" s="81"/>
      <c r="AJM161" s="81"/>
      <c r="AJN161" s="81"/>
      <c r="AJO161" s="81"/>
      <c r="AJP161" s="81"/>
      <c r="AJQ161" s="81"/>
      <c r="AJR161" s="81"/>
      <c r="AJS161" s="81"/>
      <c r="AJT161" s="81"/>
      <c r="AJU161" s="81"/>
      <c r="AJV161" s="81"/>
      <c r="AJW161" s="81"/>
      <c r="AJX161" s="81"/>
      <c r="AJY161" s="81"/>
      <c r="AJZ161" s="81"/>
      <c r="AKA161" s="81"/>
      <c r="AKB161" s="81"/>
      <c r="AKC161" s="81"/>
      <c r="AKD161" s="81"/>
      <c r="AKE161" s="81"/>
      <c r="AKF161" s="81"/>
      <c r="AKG161" s="81"/>
      <c r="AKH161" s="81"/>
      <c r="AKI161" s="81"/>
      <c r="AKJ161" s="81"/>
      <c r="AKK161" s="81"/>
      <c r="AKL161" s="81"/>
      <c r="AKM161" s="81"/>
      <c r="AKN161" s="81"/>
      <c r="AKO161" s="81"/>
      <c r="AKP161" s="81"/>
      <c r="AKQ161" s="81"/>
      <c r="AKR161" s="81"/>
      <c r="AKS161" s="81"/>
      <c r="AKT161" s="81"/>
      <c r="AKU161" s="81"/>
      <c r="AKV161" s="81"/>
      <c r="AKW161" s="81"/>
      <c r="AKX161" s="81"/>
      <c r="AKY161" s="81"/>
      <c r="AKZ161" s="81"/>
      <c r="ALA161" s="81"/>
      <c r="ALB161" s="81"/>
      <c r="ALC161" s="81"/>
      <c r="ALD161" s="81"/>
      <c r="ALE161" s="81"/>
      <c r="ALF161" s="81"/>
      <c r="ALG161" s="81"/>
      <c r="ALH161" s="81"/>
      <c r="ALI161" s="81"/>
      <c r="ALJ161" s="81"/>
      <c r="ALK161" s="81"/>
      <c r="ALL161" s="81"/>
      <c r="ALM161" s="81"/>
      <c r="ALN161" s="81"/>
      <c r="ALO161" s="81"/>
      <c r="ALP161" s="81"/>
      <c r="ALQ161" s="81"/>
      <c r="ALR161" s="81"/>
      <c r="ALS161" s="81"/>
      <c r="ALT161" s="81"/>
      <c r="ALU161" s="81"/>
      <c r="ALV161" s="81"/>
      <c r="ALW161" s="81"/>
      <c r="ALX161" s="81"/>
      <c r="ALY161" s="81"/>
      <c r="ALZ161" s="81"/>
      <c r="AMA161" s="81"/>
      <c r="AMB161" s="81"/>
      <c r="AMC161" s="81"/>
      <c r="AMD161" s="81"/>
      <c r="AME161" s="81"/>
    </row>
    <row r="162" spans="1:1019" customFormat="1" ht="18.75">
      <c r="A162" s="84">
        <v>8</v>
      </c>
      <c r="B162" s="89" t="s">
        <v>135</v>
      </c>
      <c r="C162" s="84">
        <v>7</v>
      </c>
      <c r="D162" s="99">
        <v>1967.09</v>
      </c>
      <c r="E162" s="99">
        <v>1525.32</v>
      </c>
      <c r="F162" s="99"/>
      <c r="G162" s="99">
        <v>1525.32</v>
      </c>
      <c r="H162" s="99"/>
      <c r="I162" s="99">
        <v>1330.58</v>
      </c>
      <c r="J162" s="81"/>
      <c r="K162" s="489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  <c r="FU162" s="81"/>
      <c r="FV162" s="81"/>
      <c r="FW162" s="81"/>
      <c r="FX162" s="81"/>
      <c r="FY162" s="81"/>
      <c r="FZ162" s="81"/>
      <c r="GA162" s="81"/>
      <c r="GB162" s="81"/>
      <c r="GC162" s="81"/>
      <c r="GD162" s="81"/>
      <c r="GE162" s="81"/>
      <c r="GF162" s="81"/>
      <c r="GG162" s="81"/>
      <c r="GH162" s="81"/>
      <c r="GI162" s="81"/>
      <c r="GJ162" s="81"/>
      <c r="GK162" s="81"/>
      <c r="GL162" s="81"/>
      <c r="GM162" s="81"/>
      <c r="GN162" s="81"/>
      <c r="GO162" s="81"/>
      <c r="GP162" s="81"/>
      <c r="GQ162" s="81"/>
      <c r="GR162" s="81"/>
      <c r="GS162" s="81"/>
      <c r="GT162" s="81"/>
      <c r="GU162" s="81"/>
      <c r="GV162" s="81"/>
      <c r="GW162" s="81"/>
      <c r="GX162" s="81"/>
      <c r="GY162" s="81"/>
      <c r="GZ162" s="81"/>
      <c r="HA162" s="81"/>
      <c r="HB162" s="81"/>
      <c r="HC162" s="81"/>
      <c r="HD162" s="81"/>
      <c r="HE162" s="81"/>
      <c r="HF162" s="81"/>
      <c r="HG162" s="81"/>
      <c r="HH162" s="81"/>
      <c r="HI162" s="81"/>
      <c r="HJ162" s="81"/>
      <c r="HK162" s="81"/>
      <c r="HL162" s="81"/>
      <c r="HM162" s="81"/>
      <c r="HN162" s="81"/>
      <c r="HO162" s="81"/>
      <c r="HP162" s="81"/>
      <c r="HQ162" s="81"/>
      <c r="HR162" s="81"/>
      <c r="HS162" s="81"/>
      <c r="HT162" s="81"/>
      <c r="HU162" s="81"/>
      <c r="HV162" s="81"/>
      <c r="HW162" s="81"/>
      <c r="HX162" s="81"/>
      <c r="HY162" s="81"/>
      <c r="HZ162" s="81"/>
      <c r="IA162" s="81"/>
      <c r="IB162" s="81"/>
      <c r="IC162" s="81"/>
      <c r="ID162" s="81"/>
      <c r="IE162" s="81"/>
      <c r="IF162" s="81"/>
      <c r="IG162" s="81"/>
      <c r="IH162" s="81"/>
      <c r="II162" s="81"/>
      <c r="IJ162" s="81"/>
      <c r="IK162" s="81"/>
      <c r="IL162" s="81"/>
      <c r="IM162" s="81"/>
      <c r="IN162" s="81"/>
      <c r="IO162" s="81"/>
      <c r="IP162" s="81"/>
      <c r="IQ162" s="81"/>
      <c r="IR162" s="81"/>
      <c r="IS162" s="81"/>
      <c r="IT162" s="81"/>
      <c r="IU162" s="81"/>
      <c r="IV162" s="81"/>
      <c r="IW162" s="81"/>
      <c r="IX162" s="81"/>
      <c r="IY162" s="81"/>
      <c r="IZ162" s="81"/>
      <c r="JA162" s="81"/>
      <c r="JB162" s="81"/>
      <c r="JC162" s="81"/>
      <c r="JD162" s="81"/>
      <c r="JE162" s="81"/>
      <c r="JF162" s="81"/>
      <c r="JG162" s="81"/>
      <c r="JH162" s="81"/>
      <c r="JI162" s="81"/>
      <c r="JJ162" s="81"/>
      <c r="JK162" s="81"/>
      <c r="JL162" s="81"/>
      <c r="JM162" s="81"/>
      <c r="JN162" s="81"/>
      <c r="JO162" s="81"/>
      <c r="JP162" s="81"/>
      <c r="JQ162" s="81"/>
      <c r="JR162" s="81"/>
      <c r="JS162" s="81"/>
      <c r="JT162" s="81"/>
      <c r="JU162" s="81"/>
      <c r="JV162" s="81"/>
      <c r="JW162" s="81"/>
      <c r="JX162" s="81"/>
      <c r="JY162" s="81"/>
      <c r="JZ162" s="81"/>
      <c r="KA162" s="81"/>
      <c r="KB162" s="81"/>
      <c r="KC162" s="81"/>
      <c r="KD162" s="81"/>
      <c r="KE162" s="81"/>
      <c r="KF162" s="81"/>
      <c r="KG162" s="81"/>
      <c r="KH162" s="81"/>
      <c r="KI162" s="81"/>
      <c r="KJ162" s="81"/>
      <c r="KK162" s="81"/>
      <c r="KL162" s="81"/>
      <c r="KM162" s="81"/>
      <c r="KN162" s="81"/>
      <c r="KO162" s="81"/>
      <c r="KP162" s="81"/>
      <c r="KQ162" s="81"/>
      <c r="KR162" s="81"/>
      <c r="KS162" s="81"/>
      <c r="KT162" s="81"/>
      <c r="KU162" s="81"/>
      <c r="KV162" s="81"/>
      <c r="KW162" s="81"/>
      <c r="KX162" s="81"/>
      <c r="KY162" s="81"/>
      <c r="KZ162" s="81"/>
      <c r="LA162" s="81"/>
      <c r="LB162" s="81"/>
      <c r="LC162" s="81"/>
      <c r="LD162" s="81"/>
      <c r="LE162" s="81"/>
      <c r="LF162" s="81"/>
      <c r="LG162" s="81"/>
      <c r="LH162" s="81"/>
      <c r="LI162" s="81"/>
      <c r="LJ162" s="81"/>
      <c r="LK162" s="81"/>
      <c r="LL162" s="81"/>
      <c r="LM162" s="81"/>
      <c r="LN162" s="81"/>
      <c r="LO162" s="81"/>
      <c r="LP162" s="81"/>
      <c r="LQ162" s="81"/>
      <c r="LR162" s="81"/>
      <c r="LS162" s="81"/>
      <c r="LT162" s="81"/>
      <c r="LU162" s="81"/>
      <c r="LV162" s="81"/>
      <c r="LW162" s="81"/>
      <c r="LX162" s="81"/>
      <c r="LY162" s="81"/>
      <c r="LZ162" s="81"/>
      <c r="MA162" s="81"/>
      <c r="MB162" s="81"/>
      <c r="MC162" s="81"/>
      <c r="MD162" s="81"/>
      <c r="ME162" s="81"/>
      <c r="MF162" s="81"/>
      <c r="MG162" s="81"/>
      <c r="MH162" s="81"/>
      <c r="MI162" s="81"/>
      <c r="MJ162" s="81"/>
      <c r="MK162" s="81"/>
      <c r="ML162" s="81"/>
      <c r="MM162" s="81"/>
      <c r="MN162" s="81"/>
      <c r="MO162" s="81"/>
      <c r="MP162" s="81"/>
      <c r="MQ162" s="81"/>
      <c r="MR162" s="81"/>
      <c r="MS162" s="81"/>
      <c r="MT162" s="81"/>
      <c r="MU162" s="81"/>
      <c r="MV162" s="81"/>
      <c r="MW162" s="81"/>
      <c r="MX162" s="81"/>
      <c r="MY162" s="81"/>
      <c r="MZ162" s="81"/>
      <c r="NA162" s="81"/>
      <c r="NB162" s="81"/>
      <c r="NC162" s="81"/>
      <c r="ND162" s="81"/>
      <c r="NE162" s="81"/>
      <c r="NF162" s="81"/>
      <c r="NG162" s="81"/>
      <c r="NH162" s="81"/>
      <c r="NI162" s="81"/>
      <c r="NJ162" s="81"/>
      <c r="NK162" s="81"/>
      <c r="NL162" s="81"/>
      <c r="NM162" s="81"/>
      <c r="NN162" s="81"/>
      <c r="NO162" s="81"/>
      <c r="NP162" s="81"/>
      <c r="NQ162" s="81"/>
      <c r="NR162" s="81"/>
      <c r="NS162" s="81"/>
      <c r="NT162" s="81"/>
      <c r="NU162" s="81"/>
      <c r="NV162" s="81"/>
      <c r="NW162" s="81"/>
      <c r="NX162" s="81"/>
      <c r="NY162" s="81"/>
      <c r="NZ162" s="81"/>
      <c r="OA162" s="81"/>
      <c r="OB162" s="81"/>
      <c r="OC162" s="81"/>
      <c r="OD162" s="81"/>
      <c r="OE162" s="81"/>
      <c r="OF162" s="81"/>
      <c r="OG162" s="81"/>
      <c r="OH162" s="81"/>
      <c r="OI162" s="81"/>
      <c r="OJ162" s="81"/>
      <c r="OK162" s="81"/>
      <c r="OL162" s="81"/>
      <c r="OM162" s="81"/>
      <c r="ON162" s="81"/>
      <c r="OO162" s="81"/>
      <c r="OP162" s="81"/>
      <c r="OQ162" s="81"/>
      <c r="OR162" s="81"/>
      <c r="OS162" s="81"/>
      <c r="OT162" s="81"/>
      <c r="OU162" s="81"/>
      <c r="OV162" s="81"/>
      <c r="OW162" s="81"/>
      <c r="OX162" s="81"/>
      <c r="OY162" s="81"/>
      <c r="OZ162" s="81"/>
      <c r="PA162" s="81"/>
      <c r="PB162" s="81"/>
      <c r="PC162" s="81"/>
      <c r="PD162" s="81"/>
      <c r="PE162" s="81"/>
      <c r="PF162" s="81"/>
      <c r="PG162" s="81"/>
      <c r="PH162" s="81"/>
      <c r="PI162" s="81"/>
      <c r="PJ162" s="81"/>
      <c r="PK162" s="81"/>
      <c r="PL162" s="81"/>
      <c r="PM162" s="81"/>
      <c r="PN162" s="81"/>
      <c r="PO162" s="81"/>
      <c r="PP162" s="81"/>
      <c r="PQ162" s="81"/>
      <c r="PR162" s="81"/>
      <c r="PS162" s="81"/>
      <c r="PT162" s="81"/>
      <c r="PU162" s="81"/>
      <c r="PV162" s="81"/>
      <c r="PW162" s="81"/>
      <c r="PX162" s="81"/>
      <c r="PY162" s="81"/>
      <c r="PZ162" s="81"/>
      <c r="QA162" s="81"/>
      <c r="QB162" s="81"/>
      <c r="QC162" s="81"/>
      <c r="QD162" s="81"/>
      <c r="QE162" s="81"/>
      <c r="QF162" s="81"/>
      <c r="QG162" s="81"/>
      <c r="QH162" s="81"/>
      <c r="QI162" s="81"/>
      <c r="QJ162" s="81"/>
      <c r="QK162" s="81"/>
      <c r="QL162" s="81"/>
      <c r="QM162" s="81"/>
      <c r="QN162" s="81"/>
      <c r="QO162" s="81"/>
      <c r="QP162" s="81"/>
      <c r="QQ162" s="81"/>
      <c r="QR162" s="81"/>
      <c r="QS162" s="81"/>
      <c r="QT162" s="81"/>
      <c r="QU162" s="81"/>
      <c r="QV162" s="81"/>
      <c r="QW162" s="81"/>
      <c r="QX162" s="81"/>
      <c r="QY162" s="81"/>
      <c r="QZ162" s="81"/>
      <c r="RA162" s="81"/>
      <c r="RB162" s="81"/>
      <c r="RC162" s="81"/>
      <c r="RD162" s="81"/>
      <c r="RE162" s="81"/>
      <c r="RF162" s="81"/>
      <c r="RG162" s="81"/>
      <c r="RH162" s="81"/>
      <c r="RI162" s="81"/>
      <c r="RJ162" s="81"/>
      <c r="RK162" s="81"/>
      <c r="RL162" s="81"/>
      <c r="RM162" s="81"/>
      <c r="RN162" s="81"/>
      <c r="RO162" s="81"/>
      <c r="RP162" s="81"/>
      <c r="RQ162" s="81"/>
      <c r="RR162" s="81"/>
      <c r="RS162" s="81"/>
      <c r="RT162" s="81"/>
      <c r="RU162" s="81"/>
      <c r="RV162" s="81"/>
      <c r="RW162" s="81"/>
      <c r="RX162" s="81"/>
      <c r="RY162" s="81"/>
      <c r="RZ162" s="81"/>
      <c r="SA162" s="81"/>
      <c r="SB162" s="81"/>
      <c r="SC162" s="81"/>
      <c r="SD162" s="81"/>
      <c r="SE162" s="81"/>
      <c r="SF162" s="81"/>
      <c r="SG162" s="81"/>
      <c r="SH162" s="81"/>
      <c r="SI162" s="81"/>
      <c r="SJ162" s="81"/>
      <c r="SK162" s="81"/>
      <c r="SL162" s="81"/>
      <c r="SM162" s="81"/>
      <c r="SN162" s="81"/>
      <c r="SO162" s="81"/>
      <c r="SP162" s="81"/>
      <c r="SQ162" s="81"/>
      <c r="SR162" s="81"/>
      <c r="SS162" s="81"/>
      <c r="ST162" s="81"/>
      <c r="SU162" s="81"/>
      <c r="SV162" s="81"/>
      <c r="SW162" s="81"/>
      <c r="SX162" s="81"/>
      <c r="SY162" s="81"/>
      <c r="SZ162" s="81"/>
      <c r="TA162" s="81"/>
      <c r="TB162" s="81"/>
      <c r="TC162" s="81"/>
      <c r="TD162" s="81"/>
      <c r="TE162" s="81"/>
      <c r="TF162" s="81"/>
      <c r="TG162" s="81"/>
      <c r="TH162" s="81"/>
      <c r="TI162" s="81"/>
      <c r="TJ162" s="81"/>
      <c r="TK162" s="81"/>
      <c r="TL162" s="81"/>
      <c r="TM162" s="81"/>
      <c r="TN162" s="81"/>
      <c r="TO162" s="81"/>
      <c r="TP162" s="81"/>
      <c r="TQ162" s="81"/>
      <c r="TR162" s="81"/>
      <c r="TS162" s="81"/>
      <c r="TT162" s="81"/>
      <c r="TU162" s="81"/>
      <c r="TV162" s="81"/>
      <c r="TW162" s="81"/>
      <c r="TX162" s="81"/>
      <c r="TY162" s="81"/>
      <c r="TZ162" s="81"/>
      <c r="UA162" s="81"/>
      <c r="UB162" s="81"/>
      <c r="UC162" s="81"/>
      <c r="UD162" s="81"/>
      <c r="UE162" s="81"/>
      <c r="UF162" s="81"/>
      <c r="UG162" s="81"/>
      <c r="UH162" s="81"/>
      <c r="UI162" s="81"/>
      <c r="UJ162" s="81"/>
      <c r="UK162" s="81"/>
      <c r="UL162" s="81"/>
      <c r="UM162" s="81"/>
      <c r="UN162" s="81"/>
      <c r="UO162" s="81"/>
      <c r="UP162" s="81"/>
      <c r="UQ162" s="81"/>
      <c r="UR162" s="81"/>
      <c r="US162" s="81"/>
      <c r="UT162" s="81"/>
      <c r="UU162" s="81"/>
      <c r="UV162" s="81"/>
      <c r="UW162" s="81"/>
      <c r="UX162" s="81"/>
      <c r="UY162" s="81"/>
      <c r="UZ162" s="81"/>
      <c r="VA162" s="81"/>
      <c r="VB162" s="81"/>
      <c r="VC162" s="81"/>
      <c r="VD162" s="81"/>
      <c r="VE162" s="81"/>
      <c r="VF162" s="81"/>
      <c r="VG162" s="81"/>
      <c r="VH162" s="81"/>
      <c r="VI162" s="81"/>
      <c r="VJ162" s="81"/>
      <c r="VK162" s="81"/>
      <c r="VL162" s="81"/>
      <c r="VM162" s="81"/>
      <c r="VN162" s="81"/>
      <c r="VO162" s="81"/>
      <c r="VP162" s="81"/>
      <c r="VQ162" s="81"/>
      <c r="VR162" s="81"/>
      <c r="VS162" s="81"/>
      <c r="VT162" s="81"/>
      <c r="VU162" s="81"/>
      <c r="VV162" s="81"/>
      <c r="VW162" s="81"/>
      <c r="VX162" s="81"/>
      <c r="VY162" s="81"/>
      <c r="VZ162" s="81"/>
      <c r="WA162" s="81"/>
      <c r="WB162" s="81"/>
      <c r="WC162" s="81"/>
      <c r="WD162" s="81"/>
      <c r="WE162" s="81"/>
      <c r="WF162" s="81"/>
      <c r="WG162" s="81"/>
      <c r="WH162" s="81"/>
      <c r="WI162" s="81"/>
      <c r="WJ162" s="81"/>
      <c r="WK162" s="81"/>
      <c r="WL162" s="81"/>
      <c r="WM162" s="81"/>
      <c r="WN162" s="81"/>
      <c r="WO162" s="81"/>
      <c r="WP162" s="81"/>
      <c r="WQ162" s="81"/>
      <c r="WR162" s="81"/>
      <c r="WS162" s="81"/>
      <c r="WT162" s="81"/>
      <c r="WU162" s="81"/>
      <c r="WV162" s="81"/>
      <c r="WW162" s="81"/>
      <c r="WX162" s="81"/>
      <c r="WY162" s="81"/>
      <c r="WZ162" s="81"/>
      <c r="XA162" s="81"/>
      <c r="XB162" s="81"/>
      <c r="XC162" s="81"/>
      <c r="XD162" s="81"/>
      <c r="XE162" s="81"/>
      <c r="XF162" s="81"/>
      <c r="XG162" s="81"/>
      <c r="XH162" s="81"/>
      <c r="XI162" s="81"/>
      <c r="XJ162" s="81"/>
      <c r="XK162" s="81"/>
      <c r="XL162" s="81"/>
      <c r="XM162" s="81"/>
      <c r="XN162" s="81"/>
      <c r="XO162" s="81"/>
      <c r="XP162" s="81"/>
      <c r="XQ162" s="81"/>
      <c r="XR162" s="81"/>
      <c r="XS162" s="81"/>
      <c r="XT162" s="81"/>
      <c r="XU162" s="81"/>
      <c r="XV162" s="81"/>
      <c r="XW162" s="81"/>
      <c r="XX162" s="81"/>
      <c r="XY162" s="81"/>
      <c r="XZ162" s="81"/>
      <c r="YA162" s="81"/>
      <c r="YB162" s="81"/>
      <c r="YC162" s="81"/>
      <c r="YD162" s="81"/>
      <c r="YE162" s="81"/>
      <c r="YF162" s="81"/>
      <c r="YG162" s="81"/>
      <c r="YH162" s="81"/>
      <c r="YI162" s="81"/>
      <c r="YJ162" s="81"/>
      <c r="YK162" s="81"/>
      <c r="YL162" s="81"/>
      <c r="YM162" s="81"/>
      <c r="YN162" s="81"/>
      <c r="YO162" s="81"/>
      <c r="YP162" s="81"/>
      <c r="YQ162" s="81"/>
      <c r="YR162" s="81"/>
      <c r="YS162" s="81"/>
      <c r="YT162" s="81"/>
      <c r="YU162" s="81"/>
      <c r="YV162" s="81"/>
      <c r="YW162" s="81"/>
      <c r="YX162" s="81"/>
      <c r="YY162" s="81"/>
      <c r="YZ162" s="81"/>
      <c r="ZA162" s="81"/>
      <c r="ZB162" s="81"/>
      <c r="ZC162" s="81"/>
      <c r="ZD162" s="81"/>
      <c r="ZE162" s="81"/>
      <c r="ZF162" s="81"/>
      <c r="ZG162" s="81"/>
      <c r="ZH162" s="81"/>
      <c r="ZI162" s="81"/>
      <c r="ZJ162" s="81"/>
      <c r="ZK162" s="81"/>
      <c r="ZL162" s="81"/>
      <c r="ZM162" s="81"/>
      <c r="ZN162" s="81"/>
      <c r="ZO162" s="81"/>
      <c r="ZP162" s="81"/>
      <c r="ZQ162" s="81"/>
      <c r="ZR162" s="81"/>
      <c r="ZS162" s="81"/>
      <c r="ZT162" s="81"/>
      <c r="ZU162" s="81"/>
      <c r="ZV162" s="81"/>
      <c r="ZW162" s="81"/>
      <c r="ZX162" s="81"/>
      <c r="ZY162" s="81"/>
      <c r="ZZ162" s="81"/>
      <c r="AAA162" s="81"/>
      <c r="AAB162" s="81"/>
      <c r="AAC162" s="81"/>
      <c r="AAD162" s="81"/>
      <c r="AAE162" s="81"/>
      <c r="AAF162" s="81"/>
      <c r="AAG162" s="81"/>
      <c r="AAH162" s="81"/>
      <c r="AAI162" s="81"/>
      <c r="AAJ162" s="81"/>
      <c r="AAK162" s="81"/>
      <c r="AAL162" s="81"/>
      <c r="AAM162" s="81"/>
      <c r="AAN162" s="81"/>
      <c r="AAO162" s="81"/>
      <c r="AAP162" s="81"/>
      <c r="AAQ162" s="81"/>
      <c r="AAR162" s="81"/>
      <c r="AAS162" s="81"/>
      <c r="AAT162" s="81"/>
      <c r="AAU162" s="81"/>
      <c r="AAV162" s="81"/>
      <c r="AAW162" s="81"/>
      <c r="AAX162" s="81"/>
      <c r="AAY162" s="81"/>
      <c r="AAZ162" s="81"/>
      <c r="ABA162" s="81"/>
      <c r="ABB162" s="81"/>
      <c r="ABC162" s="81"/>
      <c r="ABD162" s="81"/>
      <c r="ABE162" s="81"/>
      <c r="ABF162" s="81"/>
      <c r="ABG162" s="81"/>
      <c r="ABH162" s="81"/>
      <c r="ABI162" s="81"/>
      <c r="ABJ162" s="81"/>
      <c r="ABK162" s="81"/>
      <c r="ABL162" s="81"/>
      <c r="ABM162" s="81"/>
      <c r="ABN162" s="81"/>
      <c r="ABO162" s="81"/>
      <c r="ABP162" s="81"/>
      <c r="ABQ162" s="81"/>
      <c r="ABR162" s="81"/>
      <c r="ABS162" s="81"/>
      <c r="ABT162" s="81"/>
      <c r="ABU162" s="81"/>
      <c r="ABV162" s="81"/>
      <c r="ABW162" s="81"/>
      <c r="ABX162" s="81"/>
      <c r="ABY162" s="81"/>
      <c r="ABZ162" s="81"/>
      <c r="ACA162" s="81"/>
      <c r="ACB162" s="81"/>
      <c r="ACC162" s="81"/>
      <c r="ACD162" s="81"/>
      <c r="ACE162" s="81"/>
      <c r="ACF162" s="81"/>
      <c r="ACG162" s="81"/>
      <c r="ACH162" s="81"/>
      <c r="ACI162" s="81"/>
      <c r="ACJ162" s="81"/>
      <c r="ACK162" s="81"/>
      <c r="ACL162" s="81"/>
      <c r="ACM162" s="81"/>
      <c r="ACN162" s="81"/>
      <c r="ACO162" s="81"/>
      <c r="ACP162" s="81"/>
      <c r="ACQ162" s="81"/>
      <c r="ACR162" s="81"/>
      <c r="ACS162" s="81"/>
      <c r="ACT162" s="81"/>
      <c r="ACU162" s="81"/>
      <c r="ACV162" s="81"/>
      <c r="ACW162" s="81"/>
      <c r="ACX162" s="81"/>
      <c r="ACY162" s="81"/>
      <c r="ACZ162" s="81"/>
      <c r="ADA162" s="81"/>
      <c r="ADB162" s="81"/>
      <c r="ADC162" s="81"/>
      <c r="ADD162" s="81"/>
      <c r="ADE162" s="81"/>
      <c r="ADF162" s="81"/>
      <c r="ADG162" s="81"/>
      <c r="ADH162" s="81"/>
      <c r="ADI162" s="81"/>
      <c r="ADJ162" s="81"/>
      <c r="ADK162" s="81"/>
      <c r="ADL162" s="81"/>
      <c r="ADM162" s="81"/>
      <c r="ADN162" s="81"/>
      <c r="ADO162" s="81"/>
      <c r="ADP162" s="81"/>
      <c r="ADQ162" s="81"/>
      <c r="ADR162" s="81"/>
      <c r="ADS162" s="81"/>
      <c r="ADT162" s="81"/>
      <c r="ADU162" s="81"/>
      <c r="ADV162" s="81"/>
      <c r="ADW162" s="81"/>
      <c r="ADX162" s="81"/>
      <c r="ADY162" s="81"/>
      <c r="ADZ162" s="81"/>
      <c r="AEA162" s="81"/>
      <c r="AEB162" s="81"/>
      <c r="AEC162" s="81"/>
      <c r="AED162" s="81"/>
      <c r="AEE162" s="81"/>
      <c r="AEF162" s="81"/>
      <c r="AEG162" s="81"/>
      <c r="AEH162" s="81"/>
      <c r="AEI162" s="81"/>
      <c r="AEJ162" s="81"/>
      <c r="AEK162" s="81"/>
      <c r="AEL162" s="81"/>
      <c r="AEM162" s="81"/>
      <c r="AEN162" s="81"/>
      <c r="AEO162" s="81"/>
      <c r="AEP162" s="81"/>
      <c r="AEQ162" s="81"/>
      <c r="AER162" s="81"/>
      <c r="AES162" s="81"/>
      <c r="AET162" s="81"/>
      <c r="AEU162" s="81"/>
      <c r="AEV162" s="81"/>
      <c r="AEW162" s="81"/>
      <c r="AEX162" s="81"/>
      <c r="AEY162" s="81"/>
      <c r="AEZ162" s="81"/>
      <c r="AFA162" s="81"/>
      <c r="AFB162" s="81"/>
      <c r="AFC162" s="81"/>
      <c r="AFD162" s="81"/>
      <c r="AFE162" s="81"/>
      <c r="AFF162" s="81"/>
      <c r="AFG162" s="81"/>
      <c r="AFH162" s="81"/>
      <c r="AFI162" s="81"/>
      <c r="AFJ162" s="81"/>
      <c r="AFK162" s="81"/>
      <c r="AFL162" s="81"/>
      <c r="AFM162" s="81"/>
      <c r="AFN162" s="81"/>
      <c r="AFO162" s="81"/>
      <c r="AFP162" s="81"/>
      <c r="AFQ162" s="81"/>
      <c r="AFR162" s="81"/>
      <c r="AFS162" s="81"/>
      <c r="AFT162" s="81"/>
      <c r="AFU162" s="81"/>
      <c r="AFV162" s="81"/>
      <c r="AFW162" s="81"/>
      <c r="AFX162" s="81"/>
      <c r="AFY162" s="81"/>
      <c r="AFZ162" s="81"/>
      <c r="AGA162" s="81"/>
      <c r="AGB162" s="81"/>
      <c r="AGC162" s="81"/>
      <c r="AGD162" s="81"/>
      <c r="AGE162" s="81"/>
      <c r="AGF162" s="81"/>
      <c r="AGG162" s="81"/>
      <c r="AGH162" s="81"/>
      <c r="AGI162" s="81"/>
      <c r="AGJ162" s="81"/>
      <c r="AGK162" s="81"/>
      <c r="AGL162" s="81"/>
      <c r="AGM162" s="81"/>
      <c r="AGN162" s="81"/>
      <c r="AGO162" s="81"/>
      <c r="AGP162" s="81"/>
      <c r="AGQ162" s="81"/>
      <c r="AGR162" s="81"/>
      <c r="AGS162" s="81"/>
      <c r="AGT162" s="81"/>
      <c r="AGU162" s="81"/>
      <c r="AGV162" s="81"/>
      <c r="AGW162" s="81"/>
      <c r="AGX162" s="81"/>
      <c r="AGY162" s="81"/>
      <c r="AGZ162" s="81"/>
      <c r="AHA162" s="81"/>
      <c r="AHB162" s="81"/>
      <c r="AHC162" s="81"/>
      <c r="AHD162" s="81"/>
      <c r="AHE162" s="81"/>
      <c r="AHF162" s="81"/>
      <c r="AHG162" s="81"/>
      <c r="AHH162" s="81"/>
      <c r="AHI162" s="81"/>
      <c r="AHJ162" s="81"/>
      <c r="AHK162" s="81"/>
      <c r="AHL162" s="81"/>
      <c r="AHM162" s="81"/>
      <c r="AHN162" s="81"/>
      <c r="AHO162" s="81"/>
      <c r="AHP162" s="81"/>
      <c r="AHQ162" s="81"/>
      <c r="AHR162" s="81"/>
      <c r="AHS162" s="81"/>
      <c r="AHT162" s="81"/>
      <c r="AHU162" s="81"/>
      <c r="AHV162" s="81"/>
      <c r="AHW162" s="81"/>
      <c r="AHX162" s="81"/>
      <c r="AHY162" s="81"/>
      <c r="AHZ162" s="81"/>
      <c r="AIA162" s="81"/>
      <c r="AIB162" s="81"/>
      <c r="AIC162" s="81"/>
      <c r="AID162" s="81"/>
      <c r="AIE162" s="81"/>
      <c r="AIF162" s="81"/>
      <c r="AIG162" s="81"/>
      <c r="AIH162" s="81"/>
      <c r="AII162" s="81"/>
      <c r="AIJ162" s="81"/>
      <c r="AIK162" s="81"/>
      <c r="AIL162" s="81"/>
      <c r="AIM162" s="81"/>
      <c r="AIN162" s="81"/>
      <c r="AIO162" s="81"/>
      <c r="AIP162" s="81"/>
      <c r="AIQ162" s="81"/>
      <c r="AIR162" s="81"/>
      <c r="AIS162" s="81"/>
      <c r="AIT162" s="81"/>
      <c r="AIU162" s="81"/>
      <c r="AIV162" s="81"/>
      <c r="AIW162" s="81"/>
      <c r="AIX162" s="81"/>
      <c r="AIY162" s="81"/>
      <c r="AIZ162" s="81"/>
      <c r="AJA162" s="81"/>
      <c r="AJB162" s="81"/>
      <c r="AJC162" s="81"/>
      <c r="AJD162" s="81"/>
      <c r="AJE162" s="81"/>
      <c r="AJF162" s="81"/>
      <c r="AJG162" s="81"/>
      <c r="AJH162" s="81"/>
      <c r="AJI162" s="81"/>
      <c r="AJJ162" s="81"/>
      <c r="AJK162" s="81"/>
      <c r="AJL162" s="81"/>
      <c r="AJM162" s="81"/>
      <c r="AJN162" s="81"/>
      <c r="AJO162" s="81"/>
      <c r="AJP162" s="81"/>
      <c r="AJQ162" s="81"/>
      <c r="AJR162" s="81"/>
      <c r="AJS162" s="81"/>
      <c r="AJT162" s="81"/>
      <c r="AJU162" s="81"/>
      <c r="AJV162" s="81"/>
      <c r="AJW162" s="81"/>
      <c r="AJX162" s="81"/>
      <c r="AJY162" s="81"/>
      <c r="AJZ162" s="81"/>
      <c r="AKA162" s="81"/>
      <c r="AKB162" s="81"/>
      <c r="AKC162" s="81"/>
      <c r="AKD162" s="81"/>
      <c r="AKE162" s="81"/>
      <c r="AKF162" s="81"/>
      <c r="AKG162" s="81"/>
      <c r="AKH162" s="81"/>
      <c r="AKI162" s="81"/>
      <c r="AKJ162" s="81"/>
      <c r="AKK162" s="81"/>
      <c r="AKL162" s="81"/>
      <c r="AKM162" s="81"/>
      <c r="AKN162" s="81"/>
      <c r="AKO162" s="81"/>
      <c r="AKP162" s="81"/>
      <c r="AKQ162" s="81"/>
      <c r="AKR162" s="81"/>
      <c r="AKS162" s="81"/>
      <c r="AKT162" s="81"/>
      <c r="AKU162" s="81"/>
      <c r="AKV162" s="81"/>
      <c r="AKW162" s="81"/>
      <c r="AKX162" s="81"/>
      <c r="AKY162" s="81"/>
      <c r="AKZ162" s="81"/>
      <c r="ALA162" s="81"/>
      <c r="ALB162" s="81"/>
      <c r="ALC162" s="81"/>
      <c r="ALD162" s="81"/>
      <c r="ALE162" s="81"/>
      <c r="ALF162" s="81"/>
      <c r="ALG162" s="81"/>
      <c r="ALH162" s="81"/>
      <c r="ALI162" s="81"/>
      <c r="ALJ162" s="81"/>
      <c r="ALK162" s="81"/>
      <c r="ALL162" s="81"/>
      <c r="ALM162" s="81"/>
      <c r="ALN162" s="81"/>
      <c r="ALO162" s="81"/>
      <c r="ALP162" s="81"/>
      <c r="ALQ162" s="81"/>
      <c r="ALR162" s="81"/>
      <c r="ALS162" s="81"/>
      <c r="ALT162" s="81"/>
      <c r="ALU162" s="81"/>
      <c r="ALV162" s="81"/>
      <c r="ALW162" s="81"/>
      <c r="ALX162" s="81"/>
      <c r="ALY162" s="81"/>
      <c r="ALZ162" s="81"/>
      <c r="AMA162" s="81"/>
      <c r="AMB162" s="81"/>
      <c r="AMC162" s="81"/>
      <c r="AMD162" s="81"/>
      <c r="AME162" s="81"/>
    </row>
    <row r="163" spans="1:1019" customFormat="1" ht="18.75">
      <c r="A163" s="84">
        <v>9</v>
      </c>
      <c r="B163" s="89" t="s">
        <v>136</v>
      </c>
      <c r="C163" s="84">
        <v>8</v>
      </c>
      <c r="D163" s="99">
        <v>3470.2</v>
      </c>
      <c r="E163" s="99">
        <v>2627.64</v>
      </c>
      <c r="F163" s="99"/>
      <c r="G163" s="99">
        <v>2627.64</v>
      </c>
      <c r="H163" s="99"/>
      <c r="I163" s="99">
        <v>2505.2809999999999</v>
      </c>
      <c r="J163" s="81"/>
      <c r="K163" s="489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/>
      <c r="GA163" s="81"/>
      <c r="GB163" s="81"/>
      <c r="GC163" s="81"/>
      <c r="GD163" s="81"/>
      <c r="GE163" s="81"/>
      <c r="GF163" s="81"/>
      <c r="GG163" s="81"/>
      <c r="GH163" s="81"/>
      <c r="GI163" s="81"/>
      <c r="GJ163" s="81"/>
      <c r="GK163" s="81"/>
      <c r="GL163" s="81"/>
      <c r="GM163" s="81"/>
      <c r="GN163" s="81"/>
      <c r="GO163" s="81"/>
      <c r="GP163" s="81"/>
      <c r="GQ163" s="81"/>
      <c r="GR163" s="81"/>
      <c r="GS163" s="81"/>
      <c r="GT163" s="81"/>
      <c r="GU163" s="81"/>
      <c r="GV163" s="81"/>
      <c r="GW163" s="81"/>
      <c r="GX163" s="81"/>
      <c r="GY163" s="81"/>
      <c r="GZ163" s="81"/>
      <c r="HA163" s="81"/>
      <c r="HB163" s="81"/>
      <c r="HC163" s="81"/>
      <c r="HD163" s="81"/>
      <c r="HE163" s="81"/>
      <c r="HF163" s="81"/>
      <c r="HG163" s="81"/>
      <c r="HH163" s="81"/>
      <c r="HI163" s="81"/>
      <c r="HJ163" s="81"/>
      <c r="HK163" s="81"/>
      <c r="HL163" s="81"/>
      <c r="HM163" s="81"/>
      <c r="HN163" s="81"/>
      <c r="HO163" s="81"/>
      <c r="HP163" s="81"/>
      <c r="HQ163" s="81"/>
      <c r="HR163" s="81"/>
      <c r="HS163" s="81"/>
      <c r="HT163" s="81"/>
      <c r="HU163" s="81"/>
      <c r="HV163" s="81"/>
      <c r="HW163" s="81"/>
      <c r="HX163" s="81"/>
      <c r="HY163" s="81"/>
      <c r="HZ163" s="81"/>
      <c r="IA163" s="81"/>
      <c r="IB163" s="81"/>
      <c r="IC163" s="81"/>
      <c r="ID163" s="81"/>
      <c r="IE163" s="81"/>
      <c r="IF163" s="81"/>
      <c r="IG163" s="81"/>
      <c r="IH163" s="81"/>
      <c r="II163" s="81"/>
      <c r="IJ163" s="81"/>
      <c r="IK163" s="81"/>
      <c r="IL163" s="81"/>
      <c r="IM163" s="81"/>
      <c r="IN163" s="81"/>
      <c r="IO163" s="81"/>
      <c r="IP163" s="81"/>
      <c r="IQ163" s="81"/>
      <c r="IR163" s="81"/>
      <c r="IS163" s="81"/>
      <c r="IT163" s="81"/>
      <c r="IU163" s="81"/>
      <c r="IV163" s="81"/>
      <c r="IW163" s="81"/>
      <c r="IX163" s="81"/>
      <c r="IY163" s="81"/>
      <c r="IZ163" s="81"/>
      <c r="JA163" s="81"/>
      <c r="JB163" s="81"/>
      <c r="JC163" s="81"/>
      <c r="JD163" s="81"/>
      <c r="JE163" s="81"/>
      <c r="JF163" s="81"/>
      <c r="JG163" s="81"/>
      <c r="JH163" s="81"/>
      <c r="JI163" s="81"/>
      <c r="JJ163" s="81"/>
      <c r="JK163" s="81"/>
      <c r="JL163" s="81"/>
      <c r="JM163" s="81"/>
      <c r="JN163" s="81"/>
      <c r="JO163" s="81"/>
      <c r="JP163" s="81"/>
      <c r="JQ163" s="81"/>
      <c r="JR163" s="81"/>
      <c r="JS163" s="81"/>
      <c r="JT163" s="81"/>
      <c r="JU163" s="81"/>
      <c r="JV163" s="81"/>
      <c r="JW163" s="81"/>
      <c r="JX163" s="81"/>
      <c r="JY163" s="81"/>
      <c r="JZ163" s="81"/>
      <c r="KA163" s="81"/>
      <c r="KB163" s="81"/>
      <c r="KC163" s="81"/>
      <c r="KD163" s="81"/>
      <c r="KE163" s="81"/>
      <c r="KF163" s="81"/>
      <c r="KG163" s="81"/>
      <c r="KH163" s="81"/>
      <c r="KI163" s="81"/>
      <c r="KJ163" s="81"/>
      <c r="KK163" s="81"/>
      <c r="KL163" s="81"/>
      <c r="KM163" s="81"/>
      <c r="KN163" s="81"/>
      <c r="KO163" s="81"/>
      <c r="KP163" s="81"/>
      <c r="KQ163" s="81"/>
      <c r="KR163" s="81"/>
      <c r="KS163" s="81"/>
      <c r="KT163" s="81"/>
      <c r="KU163" s="81"/>
      <c r="KV163" s="81"/>
      <c r="KW163" s="81"/>
      <c r="KX163" s="81"/>
      <c r="KY163" s="81"/>
      <c r="KZ163" s="81"/>
      <c r="LA163" s="81"/>
      <c r="LB163" s="81"/>
      <c r="LC163" s="81"/>
      <c r="LD163" s="81"/>
      <c r="LE163" s="81"/>
      <c r="LF163" s="81"/>
      <c r="LG163" s="81"/>
      <c r="LH163" s="81"/>
      <c r="LI163" s="81"/>
      <c r="LJ163" s="81"/>
      <c r="LK163" s="81"/>
      <c r="LL163" s="81"/>
      <c r="LM163" s="81"/>
      <c r="LN163" s="81"/>
      <c r="LO163" s="81"/>
      <c r="LP163" s="81"/>
      <c r="LQ163" s="81"/>
      <c r="LR163" s="81"/>
      <c r="LS163" s="81"/>
      <c r="LT163" s="81"/>
      <c r="LU163" s="81"/>
      <c r="LV163" s="81"/>
      <c r="LW163" s="81"/>
      <c r="LX163" s="81"/>
      <c r="LY163" s="81"/>
      <c r="LZ163" s="81"/>
      <c r="MA163" s="81"/>
      <c r="MB163" s="81"/>
      <c r="MC163" s="81"/>
      <c r="MD163" s="81"/>
      <c r="ME163" s="81"/>
      <c r="MF163" s="81"/>
      <c r="MG163" s="81"/>
      <c r="MH163" s="81"/>
      <c r="MI163" s="81"/>
      <c r="MJ163" s="81"/>
      <c r="MK163" s="81"/>
      <c r="ML163" s="81"/>
      <c r="MM163" s="81"/>
      <c r="MN163" s="81"/>
      <c r="MO163" s="81"/>
      <c r="MP163" s="81"/>
      <c r="MQ163" s="81"/>
      <c r="MR163" s="81"/>
      <c r="MS163" s="81"/>
      <c r="MT163" s="81"/>
      <c r="MU163" s="81"/>
      <c r="MV163" s="81"/>
      <c r="MW163" s="81"/>
      <c r="MX163" s="81"/>
      <c r="MY163" s="81"/>
      <c r="MZ163" s="81"/>
      <c r="NA163" s="81"/>
      <c r="NB163" s="81"/>
      <c r="NC163" s="81"/>
      <c r="ND163" s="81"/>
      <c r="NE163" s="81"/>
      <c r="NF163" s="81"/>
      <c r="NG163" s="81"/>
      <c r="NH163" s="81"/>
      <c r="NI163" s="81"/>
      <c r="NJ163" s="81"/>
      <c r="NK163" s="81"/>
      <c r="NL163" s="81"/>
      <c r="NM163" s="81"/>
      <c r="NN163" s="81"/>
      <c r="NO163" s="81"/>
      <c r="NP163" s="81"/>
      <c r="NQ163" s="81"/>
      <c r="NR163" s="81"/>
      <c r="NS163" s="81"/>
      <c r="NT163" s="81"/>
      <c r="NU163" s="81"/>
      <c r="NV163" s="81"/>
      <c r="NW163" s="81"/>
      <c r="NX163" s="81"/>
      <c r="NY163" s="81"/>
      <c r="NZ163" s="81"/>
      <c r="OA163" s="81"/>
      <c r="OB163" s="81"/>
      <c r="OC163" s="81"/>
      <c r="OD163" s="81"/>
      <c r="OE163" s="81"/>
      <c r="OF163" s="81"/>
      <c r="OG163" s="81"/>
      <c r="OH163" s="81"/>
      <c r="OI163" s="81"/>
      <c r="OJ163" s="81"/>
      <c r="OK163" s="81"/>
      <c r="OL163" s="81"/>
      <c r="OM163" s="81"/>
      <c r="ON163" s="81"/>
      <c r="OO163" s="81"/>
      <c r="OP163" s="81"/>
      <c r="OQ163" s="81"/>
      <c r="OR163" s="81"/>
      <c r="OS163" s="81"/>
      <c r="OT163" s="81"/>
      <c r="OU163" s="81"/>
      <c r="OV163" s="81"/>
      <c r="OW163" s="81"/>
      <c r="OX163" s="81"/>
      <c r="OY163" s="81"/>
      <c r="OZ163" s="81"/>
      <c r="PA163" s="81"/>
      <c r="PB163" s="81"/>
      <c r="PC163" s="81"/>
      <c r="PD163" s="81"/>
      <c r="PE163" s="81"/>
      <c r="PF163" s="81"/>
      <c r="PG163" s="81"/>
      <c r="PH163" s="81"/>
      <c r="PI163" s="81"/>
      <c r="PJ163" s="81"/>
      <c r="PK163" s="81"/>
      <c r="PL163" s="81"/>
      <c r="PM163" s="81"/>
      <c r="PN163" s="81"/>
      <c r="PO163" s="81"/>
      <c r="PP163" s="81"/>
      <c r="PQ163" s="81"/>
      <c r="PR163" s="81"/>
      <c r="PS163" s="81"/>
      <c r="PT163" s="81"/>
      <c r="PU163" s="81"/>
      <c r="PV163" s="81"/>
      <c r="PW163" s="81"/>
      <c r="PX163" s="81"/>
      <c r="PY163" s="81"/>
      <c r="PZ163" s="81"/>
      <c r="QA163" s="81"/>
      <c r="QB163" s="81"/>
      <c r="QC163" s="81"/>
      <c r="QD163" s="81"/>
      <c r="QE163" s="81"/>
      <c r="QF163" s="81"/>
      <c r="QG163" s="81"/>
      <c r="QH163" s="81"/>
      <c r="QI163" s="81"/>
      <c r="QJ163" s="81"/>
      <c r="QK163" s="81"/>
      <c r="QL163" s="81"/>
      <c r="QM163" s="81"/>
      <c r="QN163" s="81"/>
      <c r="QO163" s="81"/>
      <c r="QP163" s="81"/>
      <c r="QQ163" s="81"/>
      <c r="QR163" s="81"/>
      <c r="QS163" s="81"/>
      <c r="QT163" s="81"/>
      <c r="QU163" s="81"/>
      <c r="QV163" s="81"/>
      <c r="QW163" s="81"/>
      <c r="QX163" s="81"/>
      <c r="QY163" s="81"/>
      <c r="QZ163" s="81"/>
      <c r="RA163" s="81"/>
      <c r="RB163" s="81"/>
      <c r="RC163" s="81"/>
      <c r="RD163" s="81"/>
      <c r="RE163" s="81"/>
      <c r="RF163" s="81"/>
      <c r="RG163" s="81"/>
      <c r="RH163" s="81"/>
      <c r="RI163" s="81"/>
      <c r="RJ163" s="81"/>
      <c r="RK163" s="81"/>
      <c r="RL163" s="81"/>
      <c r="RM163" s="81"/>
      <c r="RN163" s="81"/>
      <c r="RO163" s="81"/>
      <c r="RP163" s="81"/>
      <c r="RQ163" s="81"/>
      <c r="RR163" s="81"/>
      <c r="RS163" s="81"/>
      <c r="RT163" s="81"/>
      <c r="RU163" s="81"/>
      <c r="RV163" s="81"/>
      <c r="RW163" s="81"/>
      <c r="RX163" s="81"/>
      <c r="RY163" s="81"/>
      <c r="RZ163" s="81"/>
      <c r="SA163" s="81"/>
      <c r="SB163" s="81"/>
      <c r="SC163" s="81"/>
      <c r="SD163" s="81"/>
      <c r="SE163" s="81"/>
      <c r="SF163" s="81"/>
      <c r="SG163" s="81"/>
      <c r="SH163" s="81"/>
      <c r="SI163" s="81"/>
      <c r="SJ163" s="81"/>
      <c r="SK163" s="81"/>
      <c r="SL163" s="81"/>
      <c r="SM163" s="81"/>
      <c r="SN163" s="81"/>
      <c r="SO163" s="81"/>
      <c r="SP163" s="81"/>
      <c r="SQ163" s="81"/>
      <c r="SR163" s="81"/>
      <c r="SS163" s="81"/>
      <c r="ST163" s="81"/>
      <c r="SU163" s="81"/>
      <c r="SV163" s="81"/>
      <c r="SW163" s="81"/>
      <c r="SX163" s="81"/>
      <c r="SY163" s="81"/>
      <c r="SZ163" s="81"/>
      <c r="TA163" s="81"/>
      <c r="TB163" s="81"/>
      <c r="TC163" s="81"/>
      <c r="TD163" s="81"/>
      <c r="TE163" s="81"/>
      <c r="TF163" s="81"/>
      <c r="TG163" s="81"/>
      <c r="TH163" s="81"/>
      <c r="TI163" s="81"/>
      <c r="TJ163" s="81"/>
      <c r="TK163" s="81"/>
      <c r="TL163" s="81"/>
      <c r="TM163" s="81"/>
      <c r="TN163" s="81"/>
      <c r="TO163" s="81"/>
      <c r="TP163" s="81"/>
      <c r="TQ163" s="81"/>
      <c r="TR163" s="81"/>
      <c r="TS163" s="81"/>
      <c r="TT163" s="81"/>
      <c r="TU163" s="81"/>
      <c r="TV163" s="81"/>
      <c r="TW163" s="81"/>
      <c r="TX163" s="81"/>
      <c r="TY163" s="81"/>
      <c r="TZ163" s="81"/>
      <c r="UA163" s="81"/>
      <c r="UB163" s="81"/>
      <c r="UC163" s="81"/>
      <c r="UD163" s="81"/>
      <c r="UE163" s="81"/>
      <c r="UF163" s="81"/>
      <c r="UG163" s="81"/>
      <c r="UH163" s="81"/>
      <c r="UI163" s="81"/>
      <c r="UJ163" s="81"/>
      <c r="UK163" s="81"/>
      <c r="UL163" s="81"/>
      <c r="UM163" s="81"/>
      <c r="UN163" s="81"/>
      <c r="UO163" s="81"/>
      <c r="UP163" s="81"/>
      <c r="UQ163" s="81"/>
      <c r="UR163" s="81"/>
      <c r="US163" s="81"/>
      <c r="UT163" s="81"/>
      <c r="UU163" s="81"/>
      <c r="UV163" s="81"/>
      <c r="UW163" s="81"/>
      <c r="UX163" s="81"/>
      <c r="UY163" s="81"/>
      <c r="UZ163" s="81"/>
      <c r="VA163" s="81"/>
      <c r="VB163" s="81"/>
      <c r="VC163" s="81"/>
      <c r="VD163" s="81"/>
      <c r="VE163" s="81"/>
      <c r="VF163" s="81"/>
      <c r="VG163" s="81"/>
      <c r="VH163" s="81"/>
      <c r="VI163" s="81"/>
      <c r="VJ163" s="81"/>
      <c r="VK163" s="81"/>
      <c r="VL163" s="81"/>
      <c r="VM163" s="81"/>
      <c r="VN163" s="81"/>
      <c r="VO163" s="81"/>
      <c r="VP163" s="81"/>
      <c r="VQ163" s="81"/>
      <c r="VR163" s="81"/>
      <c r="VS163" s="81"/>
      <c r="VT163" s="81"/>
      <c r="VU163" s="81"/>
      <c r="VV163" s="81"/>
      <c r="VW163" s="81"/>
      <c r="VX163" s="81"/>
      <c r="VY163" s="81"/>
      <c r="VZ163" s="81"/>
      <c r="WA163" s="81"/>
      <c r="WB163" s="81"/>
      <c r="WC163" s="81"/>
      <c r="WD163" s="81"/>
      <c r="WE163" s="81"/>
      <c r="WF163" s="81"/>
      <c r="WG163" s="81"/>
      <c r="WH163" s="81"/>
      <c r="WI163" s="81"/>
      <c r="WJ163" s="81"/>
      <c r="WK163" s="81"/>
      <c r="WL163" s="81"/>
      <c r="WM163" s="81"/>
      <c r="WN163" s="81"/>
      <c r="WO163" s="81"/>
      <c r="WP163" s="81"/>
      <c r="WQ163" s="81"/>
      <c r="WR163" s="81"/>
      <c r="WS163" s="81"/>
      <c r="WT163" s="81"/>
      <c r="WU163" s="81"/>
      <c r="WV163" s="81"/>
      <c r="WW163" s="81"/>
      <c r="WX163" s="81"/>
      <c r="WY163" s="81"/>
      <c r="WZ163" s="81"/>
      <c r="XA163" s="81"/>
      <c r="XB163" s="81"/>
      <c r="XC163" s="81"/>
      <c r="XD163" s="81"/>
      <c r="XE163" s="81"/>
      <c r="XF163" s="81"/>
      <c r="XG163" s="81"/>
      <c r="XH163" s="81"/>
      <c r="XI163" s="81"/>
      <c r="XJ163" s="81"/>
      <c r="XK163" s="81"/>
      <c r="XL163" s="81"/>
      <c r="XM163" s="81"/>
      <c r="XN163" s="81"/>
      <c r="XO163" s="81"/>
      <c r="XP163" s="81"/>
      <c r="XQ163" s="81"/>
      <c r="XR163" s="81"/>
      <c r="XS163" s="81"/>
      <c r="XT163" s="81"/>
      <c r="XU163" s="81"/>
      <c r="XV163" s="81"/>
      <c r="XW163" s="81"/>
      <c r="XX163" s="81"/>
      <c r="XY163" s="81"/>
      <c r="XZ163" s="81"/>
      <c r="YA163" s="81"/>
      <c r="YB163" s="81"/>
      <c r="YC163" s="81"/>
      <c r="YD163" s="81"/>
      <c r="YE163" s="81"/>
      <c r="YF163" s="81"/>
      <c r="YG163" s="81"/>
      <c r="YH163" s="81"/>
      <c r="YI163" s="81"/>
      <c r="YJ163" s="81"/>
      <c r="YK163" s="81"/>
      <c r="YL163" s="81"/>
      <c r="YM163" s="81"/>
      <c r="YN163" s="81"/>
      <c r="YO163" s="81"/>
      <c r="YP163" s="81"/>
      <c r="YQ163" s="81"/>
      <c r="YR163" s="81"/>
      <c r="YS163" s="81"/>
      <c r="YT163" s="81"/>
      <c r="YU163" s="81"/>
      <c r="YV163" s="81"/>
      <c r="YW163" s="81"/>
      <c r="YX163" s="81"/>
      <c r="YY163" s="81"/>
      <c r="YZ163" s="81"/>
      <c r="ZA163" s="81"/>
      <c r="ZB163" s="81"/>
      <c r="ZC163" s="81"/>
      <c r="ZD163" s="81"/>
      <c r="ZE163" s="81"/>
      <c r="ZF163" s="81"/>
      <c r="ZG163" s="81"/>
      <c r="ZH163" s="81"/>
      <c r="ZI163" s="81"/>
      <c r="ZJ163" s="81"/>
      <c r="ZK163" s="81"/>
      <c r="ZL163" s="81"/>
      <c r="ZM163" s="81"/>
      <c r="ZN163" s="81"/>
      <c r="ZO163" s="81"/>
      <c r="ZP163" s="81"/>
      <c r="ZQ163" s="81"/>
      <c r="ZR163" s="81"/>
      <c r="ZS163" s="81"/>
      <c r="ZT163" s="81"/>
      <c r="ZU163" s="81"/>
      <c r="ZV163" s="81"/>
      <c r="ZW163" s="81"/>
      <c r="ZX163" s="81"/>
      <c r="ZY163" s="81"/>
      <c r="ZZ163" s="81"/>
      <c r="AAA163" s="81"/>
      <c r="AAB163" s="81"/>
      <c r="AAC163" s="81"/>
      <c r="AAD163" s="81"/>
      <c r="AAE163" s="81"/>
      <c r="AAF163" s="81"/>
      <c r="AAG163" s="81"/>
      <c r="AAH163" s="81"/>
      <c r="AAI163" s="81"/>
      <c r="AAJ163" s="81"/>
      <c r="AAK163" s="81"/>
      <c r="AAL163" s="81"/>
      <c r="AAM163" s="81"/>
      <c r="AAN163" s="81"/>
      <c r="AAO163" s="81"/>
      <c r="AAP163" s="81"/>
      <c r="AAQ163" s="81"/>
      <c r="AAR163" s="81"/>
      <c r="AAS163" s="81"/>
      <c r="AAT163" s="81"/>
      <c r="AAU163" s="81"/>
      <c r="AAV163" s="81"/>
      <c r="AAW163" s="81"/>
      <c r="AAX163" s="81"/>
      <c r="AAY163" s="81"/>
      <c r="AAZ163" s="81"/>
      <c r="ABA163" s="81"/>
      <c r="ABB163" s="81"/>
      <c r="ABC163" s="81"/>
      <c r="ABD163" s="81"/>
      <c r="ABE163" s="81"/>
      <c r="ABF163" s="81"/>
      <c r="ABG163" s="81"/>
      <c r="ABH163" s="81"/>
      <c r="ABI163" s="81"/>
      <c r="ABJ163" s="81"/>
      <c r="ABK163" s="81"/>
      <c r="ABL163" s="81"/>
      <c r="ABM163" s="81"/>
      <c r="ABN163" s="81"/>
      <c r="ABO163" s="81"/>
      <c r="ABP163" s="81"/>
      <c r="ABQ163" s="81"/>
      <c r="ABR163" s="81"/>
      <c r="ABS163" s="81"/>
      <c r="ABT163" s="81"/>
      <c r="ABU163" s="81"/>
      <c r="ABV163" s="81"/>
      <c r="ABW163" s="81"/>
      <c r="ABX163" s="81"/>
      <c r="ABY163" s="81"/>
      <c r="ABZ163" s="81"/>
      <c r="ACA163" s="81"/>
      <c r="ACB163" s="81"/>
      <c r="ACC163" s="81"/>
      <c r="ACD163" s="81"/>
      <c r="ACE163" s="81"/>
      <c r="ACF163" s="81"/>
      <c r="ACG163" s="81"/>
      <c r="ACH163" s="81"/>
      <c r="ACI163" s="81"/>
      <c r="ACJ163" s="81"/>
      <c r="ACK163" s="81"/>
      <c r="ACL163" s="81"/>
      <c r="ACM163" s="81"/>
      <c r="ACN163" s="81"/>
      <c r="ACO163" s="81"/>
      <c r="ACP163" s="81"/>
      <c r="ACQ163" s="81"/>
      <c r="ACR163" s="81"/>
      <c r="ACS163" s="81"/>
      <c r="ACT163" s="81"/>
      <c r="ACU163" s="81"/>
      <c r="ACV163" s="81"/>
      <c r="ACW163" s="81"/>
      <c r="ACX163" s="81"/>
      <c r="ACY163" s="81"/>
      <c r="ACZ163" s="81"/>
      <c r="ADA163" s="81"/>
      <c r="ADB163" s="81"/>
      <c r="ADC163" s="81"/>
      <c r="ADD163" s="81"/>
      <c r="ADE163" s="81"/>
      <c r="ADF163" s="81"/>
      <c r="ADG163" s="81"/>
      <c r="ADH163" s="81"/>
      <c r="ADI163" s="81"/>
      <c r="ADJ163" s="81"/>
      <c r="ADK163" s="81"/>
      <c r="ADL163" s="81"/>
      <c r="ADM163" s="81"/>
      <c r="ADN163" s="81"/>
      <c r="ADO163" s="81"/>
      <c r="ADP163" s="81"/>
      <c r="ADQ163" s="81"/>
      <c r="ADR163" s="81"/>
      <c r="ADS163" s="81"/>
      <c r="ADT163" s="81"/>
      <c r="ADU163" s="81"/>
      <c r="ADV163" s="81"/>
      <c r="ADW163" s="81"/>
      <c r="ADX163" s="81"/>
      <c r="ADY163" s="81"/>
      <c r="ADZ163" s="81"/>
      <c r="AEA163" s="81"/>
      <c r="AEB163" s="81"/>
      <c r="AEC163" s="81"/>
      <c r="AED163" s="81"/>
      <c r="AEE163" s="81"/>
      <c r="AEF163" s="81"/>
      <c r="AEG163" s="81"/>
      <c r="AEH163" s="81"/>
      <c r="AEI163" s="81"/>
      <c r="AEJ163" s="81"/>
      <c r="AEK163" s="81"/>
      <c r="AEL163" s="81"/>
      <c r="AEM163" s="81"/>
      <c r="AEN163" s="81"/>
      <c r="AEO163" s="81"/>
      <c r="AEP163" s="81"/>
      <c r="AEQ163" s="81"/>
      <c r="AER163" s="81"/>
      <c r="AES163" s="81"/>
      <c r="AET163" s="81"/>
      <c r="AEU163" s="81"/>
      <c r="AEV163" s="81"/>
      <c r="AEW163" s="81"/>
      <c r="AEX163" s="81"/>
      <c r="AEY163" s="81"/>
      <c r="AEZ163" s="81"/>
      <c r="AFA163" s="81"/>
      <c r="AFB163" s="81"/>
      <c r="AFC163" s="81"/>
      <c r="AFD163" s="81"/>
      <c r="AFE163" s="81"/>
      <c r="AFF163" s="81"/>
      <c r="AFG163" s="81"/>
      <c r="AFH163" s="81"/>
      <c r="AFI163" s="81"/>
      <c r="AFJ163" s="81"/>
      <c r="AFK163" s="81"/>
      <c r="AFL163" s="81"/>
      <c r="AFM163" s="81"/>
      <c r="AFN163" s="81"/>
      <c r="AFO163" s="81"/>
      <c r="AFP163" s="81"/>
      <c r="AFQ163" s="81"/>
      <c r="AFR163" s="81"/>
      <c r="AFS163" s="81"/>
      <c r="AFT163" s="81"/>
      <c r="AFU163" s="81"/>
      <c r="AFV163" s="81"/>
      <c r="AFW163" s="81"/>
      <c r="AFX163" s="81"/>
      <c r="AFY163" s="81"/>
      <c r="AFZ163" s="81"/>
      <c r="AGA163" s="81"/>
      <c r="AGB163" s="81"/>
      <c r="AGC163" s="81"/>
      <c r="AGD163" s="81"/>
      <c r="AGE163" s="81"/>
      <c r="AGF163" s="81"/>
      <c r="AGG163" s="81"/>
      <c r="AGH163" s="81"/>
      <c r="AGI163" s="81"/>
      <c r="AGJ163" s="81"/>
      <c r="AGK163" s="81"/>
      <c r="AGL163" s="81"/>
      <c r="AGM163" s="81"/>
      <c r="AGN163" s="81"/>
      <c r="AGO163" s="81"/>
      <c r="AGP163" s="81"/>
      <c r="AGQ163" s="81"/>
      <c r="AGR163" s="81"/>
      <c r="AGS163" s="81"/>
      <c r="AGT163" s="81"/>
      <c r="AGU163" s="81"/>
      <c r="AGV163" s="81"/>
      <c r="AGW163" s="81"/>
      <c r="AGX163" s="81"/>
      <c r="AGY163" s="81"/>
      <c r="AGZ163" s="81"/>
      <c r="AHA163" s="81"/>
      <c r="AHB163" s="81"/>
      <c r="AHC163" s="81"/>
      <c r="AHD163" s="81"/>
      <c r="AHE163" s="81"/>
      <c r="AHF163" s="81"/>
      <c r="AHG163" s="81"/>
      <c r="AHH163" s="81"/>
      <c r="AHI163" s="81"/>
      <c r="AHJ163" s="81"/>
      <c r="AHK163" s="81"/>
      <c r="AHL163" s="81"/>
      <c r="AHM163" s="81"/>
      <c r="AHN163" s="81"/>
      <c r="AHO163" s="81"/>
      <c r="AHP163" s="81"/>
      <c r="AHQ163" s="81"/>
      <c r="AHR163" s="81"/>
      <c r="AHS163" s="81"/>
      <c r="AHT163" s="81"/>
      <c r="AHU163" s="81"/>
      <c r="AHV163" s="81"/>
      <c r="AHW163" s="81"/>
      <c r="AHX163" s="81"/>
      <c r="AHY163" s="81"/>
      <c r="AHZ163" s="81"/>
      <c r="AIA163" s="81"/>
      <c r="AIB163" s="81"/>
      <c r="AIC163" s="81"/>
      <c r="AID163" s="81"/>
      <c r="AIE163" s="81"/>
      <c r="AIF163" s="81"/>
      <c r="AIG163" s="81"/>
      <c r="AIH163" s="81"/>
      <c r="AII163" s="81"/>
      <c r="AIJ163" s="81"/>
      <c r="AIK163" s="81"/>
      <c r="AIL163" s="81"/>
      <c r="AIM163" s="81"/>
      <c r="AIN163" s="81"/>
      <c r="AIO163" s="81"/>
      <c r="AIP163" s="81"/>
      <c r="AIQ163" s="81"/>
      <c r="AIR163" s="81"/>
      <c r="AIS163" s="81"/>
      <c r="AIT163" s="81"/>
      <c r="AIU163" s="81"/>
      <c r="AIV163" s="81"/>
      <c r="AIW163" s="81"/>
      <c r="AIX163" s="81"/>
      <c r="AIY163" s="81"/>
      <c r="AIZ163" s="81"/>
      <c r="AJA163" s="81"/>
      <c r="AJB163" s="81"/>
      <c r="AJC163" s="81"/>
      <c r="AJD163" s="81"/>
      <c r="AJE163" s="81"/>
      <c r="AJF163" s="81"/>
      <c r="AJG163" s="81"/>
      <c r="AJH163" s="81"/>
      <c r="AJI163" s="81"/>
      <c r="AJJ163" s="81"/>
      <c r="AJK163" s="81"/>
      <c r="AJL163" s="81"/>
      <c r="AJM163" s="81"/>
      <c r="AJN163" s="81"/>
      <c r="AJO163" s="81"/>
      <c r="AJP163" s="81"/>
      <c r="AJQ163" s="81"/>
      <c r="AJR163" s="81"/>
      <c r="AJS163" s="81"/>
      <c r="AJT163" s="81"/>
      <c r="AJU163" s="81"/>
      <c r="AJV163" s="81"/>
      <c r="AJW163" s="81"/>
      <c r="AJX163" s="81"/>
      <c r="AJY163" s="81"/>
      <c r="AJZ163" s="81"/>
      <c r="AKA163" s="81"/>
      <c r="AKB163" s="81"/>
      <c r="AKC163" s="81"/>
      <c r="AKD163" s="81"/>
      <c r="AKE163" s="81"/>
      <c r="AKF163" s="81"/>
      <c r="AKG163" s="81"/>
      <c r="AKH163" s="81"/>
      <c r="AKI163" s="81"/>
      <c r="AKJ163" s="81"/>
      <c r="AKK163" s="81"/>
      <c r="AKL163" s="81"/>
      <c r="AKM163" s="81"/>
      <c r="AKN163" s="81"/>
      <c r="AKO163" s="81"/>
      <c r="AKP163" s="81"/>
      <c r="AKQ163" s="81"/>
      <c r="AKR163" s="81"/>
      <c r="AKS163" s="81"/>
      <c r="AKT163" s="81"/>
      <c r="AKU163" s="81"/>
      <c r="AKV163" s="81"/>
      <c r="AKW163" s="81"/>
      <c r="AKX163" s="81"/>
      <c r="AKY163" s="81"/>
      <c r="AKZ163" s="81"/>
      <c r="ALA163" s="81"/>
      <c r="ALB163" s="81"/>
      <c r="ALC163" s="81"/>
      <c r="ALD163" s="81"/>
      <c r="ALE163" s="81"/>
      <c r="ALF163" s="81"/>
      <c r="ALG163" s="81"/>
      <c r="ALH163" s="81"/>
      <c r="ALI163" s="81"/>
      <c r="ALJ163" s="81"/>
      <c r="ALK163" s="81"/>
      <c r="ALL163" s="81"/>
      <c r="ALM163" s="81"/>
      <c r="ALN163" s="81"/>
      <c r="ALO163" s="81"/>
      <c r="ALP163" s="81"/>
      <c r="ALQ163" s="81"/>
      <c r="ALR163" s="81"/>
      <c r="ALS163" s="81"/>
      <c r="ALT163" s="81"/>
      <c r="ALU163" s="81"/>
      <c r="ALV163" s="81"/>
      <c r="ALW163" s="81"/>
      <c r="ALX163" s="81"/>
      <c r="ALY163" s="81"/>
      <c r="ALZ163" s="81"/>
      <c r="AMA163" s="81"/>
      <c r="AMB163" s="81"/>
      <c r="AMC163" s="81"/>
      <c r="AMD163" s="81"/>
      <c r="AME163" s="81"/>
    </row>
    <row r="164" spans="1:1019" customFormat="1" ht="18.75">
      <c r="A164" s="84">
        <v>10</v>
      </c>
      <c r="B164" s="89" t="s">
        <v>137</v>
      </c>
      <c r="C164" s="84">
        <v>5</v>
      </c>
      <c r="D164" s="99">
        <v>2130.8000000000002</v>
      </c>
      <c r="E164" s="99">
        <v>1598.09</v>
      </c>
      <c r="F164" s="99"/>
      <c r="G164" s="99">
        <v>1598.09</v>
      </c>
      <c r="H164" s="99"/>
      <c r="I164" s="99">
        <v>1419.58</v>
      </c>
      <c r="J164" s="81"/>
      <c r="K164" s="489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  <c r="FU164" s="81"/>
      <c r="FV164" s="81"/>
      <c r="FW164" s="81"/>
      <c r="FX164" s="81"/>
      <c r="FY164" s="81"/>
      <c r="FZ164" s="81"/>
      <c r="GA164" s="81"/>
      <c r="GB164" s="81"/>
      <c r="GC164" s="81"/>
      <c r="GD164" s="81"/>
      <c r="GE164" s="81"/>
      <c r="GF164" s="81"/>
      <c r="GG164" s="81"/>
      <c r="GH164" s="81"/>
      <c r="GI164" s="81"/>
      <c r="GJ164" s="81"/>
      <c r="GK164" s="81"/>
      <c r="GL164" s="81"/>
      <c r="GM164" s="81"/>
      <c r="GN164" s="81"/>
      <c r="GO164" s="81"/>
      <c r="GP164" s="81"/>
      <c r="GQ164" s="81"/>
      <c r="GR164" s="81"/>
      <c r="GS164" s="81"/>
      <c r="GT164" s="81"/>
      <c r="GU164" s="81"/>
      <c r="GV164" s="81"/>
      <c r="GW164" s="81"/>
      <c r="GX164" s="81"/>
      <c r="GY164" s="81"/>
      <c r="GZ164" s="81"/>
      <c r="HA164" s="81"/>
      <c r="HB164" s="81"/>
      <c r="HC164" s="81"/>
      <c r="HD164" s="81"/>
      <c r="HE164" s="81"/>
      <c r="HF164" s="81"/>
      <c r="HG164" s="81"/>
      <c r="HH164" s="81"/>
      <c r="HI164" s="81"/>
      <c r="HJ164" s="81"/>
      <c r="HK164" s="81"/>
      <c r="HL164" s="81"/>
      <c r="HM164" s="81"/>
      <c r="HN164" s="81"/>
      <c r="HO164" s="81"/>
      <c r="HP164" s="81"/>
      <c r="HQ164" s="81"/>
      <c r="HR164" s="81"/>
      <c r="HS164" s="81"/>
      <c r="HT164" s="81"/>
      <c r="HU164" s="81"/>
      <c r="HV164" s="81"/>
      <c r="HW164" s="81"/>
      <c r="HX164" s="81"/>
      <c r="HY164" s="81"/>
      <c r="HZ164" s="81"/>
      <c r="IA164" s="81"/>
      <c r="IB164" s="81"/>
      <c r="IC164" s="81"/>
      <c r="ID164" s="81"/>
      <c r="IE164" s="81"/>
      <c r="IF164" s="81"/>
      <c r="IG164" s="81"/>
      <c r="IH164" s="81"/>
      <c r="II164" s="81"/>
      <c r="IJ164" s="81"/>
      <c r="IK164" s="81"/>
      <c r="IL164" s="81"/>
      <c r="IM164" s="81"/>
      <c r="IN164" s="81"/>
      <c r="IO164" s="81"/>
      <c r="IP164" s="81"/>
      <c r="IQ164" s="81"/>
      <c r="IR164" s="81"/>
      <c r="IS164" s="81"/>
      <c r="IT164" s="81"/>
      <c r="IU164" s="81"/>
      <c r="IV164" s="81"/>
      <c r="IW164" s="81"/>
      <c r="IX164" s="81"/>
      <c r="IY164" s="81"/>
      <c r="IZ164" s="81"/>
      <c r="JA164" s="81"/>
      <c r="JB164" s="81"/>
      <c r="JC164" s="81"/>
      <c r="JD164" s="81"/>
      <c r="JE164" s="81"/>
      <c r="JF164" s="81"/>
      <c r="JG164" s="81"/>
      <c r="JH164" s="81"/>
      <c r="JI164" s="81"/>
      <c r="JJ164" s="81"/>
      <c r="JK164" s="81"/>
      <c r="JL164" s="81"/>
      <c r="JM164" s="81"/>
      <c r="JN164" s="81"/>
      <c r="JO164" s="81"/>
      <c r="JP164" s="81"/>
      <c r="JQ164" s="81"/>
      <c r="JR164" s="81"/>
      <c r="JS164" s="81"/>
      <c r="JT164" s="81"/>
      <c r="JU164" s="81"/>
      <c r="JV164" s="81"/>
      <c r="JW164" s="81"/>
      <c r="JX164" s="81"/>
      <c r="JY164" s="81"/>
      <c r="JZ164" s="81"/>
      <c r="KA164" s="81"/>
      <c r="KB164" s="81"/>
      <c r="KC164" s="81"/>
      <c r="KD164" s="81"/>
      <c r="KE164" s="81"/>
      <c r="KF164" s="81"/>
      <c r="KG164" s="81"/>
      <c r="KH164" s="81"/>
      <c r="KI164" s="81"/>
      <c r="KJ164" s="81"/>
      <c r="KK164" s="81"/>
      <c r="KL164" s="81"/>
      <c r="KM164" s="81"/>
      <c r="KN164" s="81"/>
      <c r="KO164" s="81"/>
      <c r="KP164" s="81"/>
      <c r="KQ164" s="81"/>
      <c r="KR164" s="81"/>
      <c r="KS164" s="81"/>
      <c r="KT164" s="81"/>
      <c r="KU164" s="81"/>
      <c r="KV164" s="81"/>
      <c r="KW164" s="81"/>
      <c r="KX164" s="81"/>
      <c r="KY164" s="81"/>
      <c r="KZ164" s="81"/>
      <c r="LA164" s="81"/>
      <c r="LB164" s="81"/>
      <c r="LC164" s="81"/>
      <c r="LD164" s="81"/>
      <c r="LE164" s="81"/>
      <c r="LF164" s="81"/>
      <c r="LG164" s="81"/>
      <c r="LH164" s="81"/>
      <c r="LI164" s="81"/>
      <c r="LJ164" s="81"/>
      <c r="LK164" s="81"/>
      <c r="LL164" s="81"/>
      <c r="LM164" s="81"/>
      <c r="LN164" s="81"/>
      <c r="LO164" s="81"/>
      <c r="LP164" s="81"/>
      <c r="LQ164" s="81"/>
      <c r="LR164" s="81"/>
      <c r="LS164" s="81"/>
      <c r="LT164" s="81"/>
      <c r="LU164" s="81"/>
      <c r="LV164" s="81"/>
      <c r="LW164" s="81"/>
      <c r="LX164" s="81"/>
      <c r="LY164" s="81"/>
      <c r="LZ164" s="81"/>
      <c r="MA164" s="81"/>
      <c r="MB164" s="81"/>
      <c r="MC164" s="81"/>
      <c r="MD164" s="81"/>
      <c r="ME164" s="81"/>
      <c r="MF164" s="81"/>
      <c r="MG164" s="81"/>
      <c r="MH164" s="81"/>
      <c r="MI164" s="81"/>
      <c r="MJ164" s="81"/>
      <c r="MK164" s="81"/>
      <c r="ML164" s="81"/>
      <c r="MM164" s="81"/>
      <c r="MN164" s="81"/>
      <c r="MO164" s="81"/>
      <c r="MP164" s="81"/>
      <c r="MQ164" s="81"/>
      <c r="MR164" s="81"/>
      <c r="MS164" s="81"/>
      <c r="MT164" s="81"/>
      <c r="MU164" s="81"/>
      <c r="MV164" s="81"/>
      <c r="MW164" s="81"/>
      <c r="MX164" s="81"/>
      <c r="MY164" s="81"/>
      <c r="MZ164" s="81"/>
      <c r="NA164" s="81"/>
      <c r="NB164" s="81"/>
      <c r="NC164" s="81"/>
      <c r="ND164" s="81"/>
      <c r="NE164" s="81"/>
      <c r="NF164" s="81"/>
      <c r="NG164" s="81"/>
      <c r="NH164" s="81"/>
      <c r="NI164" s="81"/>
      <c r="NJ164" s="81"/>
      <c r="NK164" s="81"/>
      <c r="NL164" s="81"/>
      <c r="NM164" s="81"/>
      <c r="NN164" s="81"/>
      <c r="NO164" s="81"/>
      <c r="NP164" s="81"/>
      <c r="NQ164" s="81"/>
      <c r="NR164" s="81"/>
      <c r="NS164" s="81"/>
      <c r="NT164" s="81"/>
      <c r="NU164" s="81"/>
      <c r="NV164" s="81"/>
      <c r="NW164" s="81"/>
      <c r="NX164" s="81"/>
      <c r="NY164" s="81"/>
      <c r="NZ164" s="81"/>
      <c r="OA164" s="81"/>
      <c r="OB164" s="81"/>
      <c r="OC164" s="81"/>
      <c r="OD164" s="81"/>
      <c r="OE164" s="81"/>
      <c r="OF164" s="81"/>
      <c r="OG164" s="81"/>
      <c r="OH164" s="81"/>
      <c r="OI164" s="81"/>
      <c r="OJ164" s="81"/>
      <c r="OK164" s="81"/>
      <c r="OL164" s="81"/>
      <c r="OM164" s="81"/>
      <c r="ON164" s="81"/>
      <c r="OO164" s="81"/>
      <c r="OP164" s="81"/>
      <c r="OQ164" s="81"/>
      <c r="OR164" s="81"/>
      <c r="OS164" s="81"/>
      <c r="OT164" s="81"/>
      <c r="OU164" s="81"/>
      <c r="OV164" s="81"/>
      <c r="OW164" s="81"/>
      <c r="OX164" s="81"/>
      <c r="OY164" s="81"/>
      <c r="OZ164" s="81"/>
      <c r="PA164" s="81"/>
      <c r="PB164" s="81"/>
      <c r="PC164" s="81"/>
      <c r="PD164" s="81"/>
      <c r="PE164" s="81"/>
      <c r="PF164" s="81"/>
      <c r="PG164" s="81"/>
      <c r="PH164" s="81"/>
      <c r="PI164" s="81"/>
      <c r="PJ164" s="81"/>
      <c r="PK164" s="81"/>
      <c r="PL164" s="81"/>
      <c r="PM164" s="81"/>
      <c r="PN164" s="81"/>
      <c r="PO164" s="81"/>
      <c r="PP164" s="81"/>
      <c r="PQ164" s="81"/>
      <c r="PR164" s="81"/>
      <c r="PS164" s="81"/>
      <c r="PT164" s="81"/>
      <c r="PU164" s="81"/>
      <c r="PV164" s="81"/>
      <c r="PW164" s="81"/>
      <c r="PX164" s="81"/>
      <c r="PY164" s="81"/>
      <c r="PZ164" s="81"/>
      <c r="QA164" s="81"/>
      <c r="QB164" s="81"/>
      <c r="QC164" s="81"/>
      <c r="QD164" s="81"/>
      <c r="QE164" s="81"/>
      <c r="QF164" s="81"/>
      <c r="QG164" s="81"/>
      <c r="QH164" s="81"/>
      <c r="QI164" s="81"/>
      <c r="QJ164" s="81"/>
      <c r="QK164" s="81"/>
      <c r="QL164" s="81"/>
      <c r="QM164" s="81"/>
      <c r="QN164" s="81"/>
      <c r="QO164" s="81"/>
      <c r="QP164" s="81"/>
      <c r="QQ164" s="81"/>
      <c r="QR164" s="81"/>
      <c r="QS164" s="81"/>
      <c r="QT164" s="81"/>
      <c r="QU164" s="81"/>
      <c r="QV164" s="81"/>
      <c r="QW164" s="81"/>
      <c r="QX164" s="81"/>
      <c r="QY164" s="81"/>
      <c r="QZ164" s="81"/>
      <c r="RA164" s="81"/>
      <c r="RB164" s="81"/>
      <c r="RC164" s="81"/>
      <c r="RD164" s="81"/>
      <c r="RE164" s="81"/>
      <c r="RF164" s="81"/>
      <c r="RG164" s="81"/>
      <c r="RH164" s="81"/>
      <c r="RI164" s="81"/>
      <c r="RJ164" s="81"/>
      <c r="RK164" s="81"/>
      <c r="RL164" s="81"/>
      <c r="RM164" s="81"/>
      <c r="RN164" s="81"/>
      <c r="RO164" s="81"/>
      <c r="RP164" s="81"/>
      <c r="RQ164" s="81"/>
      <c r="RR164" s="81"/>
      <c r="RS164" s="81"/>
      <c r="RT164" s="81"/>
      <c r="RU164" s="81"/>
      <c r="RV164" s="81"/>
      <c r="RW164" s="81"/>
      <c r="RX164" s="81"/>
      <c r="RY164" s="81"/>
      <c r="RZ164" s="81"/>
      <c r="SA164" s="81"/>
      <c r="SB164" s="81"/>
      <c r="SC164" s="81"/>
      <c r="SD164" s="81"/>
      <c r="SE164" s="81"/>
      <c r="SF164" s="81"/>
      <c r="SG164" s="81"/>
      <c r="SH164" s="81"/>
      <c r="SI164" s="81"/>
      <c r="SJ164" s="81"/>
      <c r="SK164" s="81"/>
      <c r="SL164" s="81"/>
      <c r="SM164" s="81"/>
      <c r="SN164" s="81"/>
      <c r="SO164" s="81"/>
      <c r="SP164" s="81"/>
      <c r="SQ164" s="81"/>
      <c r="SR164" s="81"/>
      <c r="SS164" s="81"/>
      <c r="ST164" s="81"/>
      <c r="SU164" s="81"/>
      <c r="SV164" s="81"/>
      <c r="SW164" s="81"/>
      <c r="SX164" s="81"/>
      <c r="SY164" s="81"/>
      <c r="SZ164" s="81"/>
      <c r="TA164" s="81"/>
      <c r="TB164" s="81"/>
      <c r="TC164" s="81"/>
      <c r="TD164" s="81"/>
      <c r="TE164" s="81"/>
      <c r="TF164" s="81"/>
      <c r="TG164" s="81"/>
      <c r="TH164" s="81"/>
      <c r="TI164" s="81"/>
      <c r="TJ164" s="81"/>
      <c r="TK164" s="81"/>
      <c r="TL164" s="81"/>
      <c r="TM164" s="81"/>
      <c r="TN164" s="81"/>
      <c r="TO164" s="81"/>
      <c r="TP164" s="81"/>
      <c r="TQ164" s="81"/>
      <c r="TR164" s="81"/>
      <c r="TS164" s="81"/>
      <c r="TT164" s="81"/>
      <c r="TU164" s="81"/>
      <c r="TV164" s="81"/>
      <c r="TW164" s="81"/>
      <c r="TX164" s="81"/>
      <c r="TY164" s="81"/>
      <c r="TZ164" s="81"/>
      <c r="UA164" s="81"/>
      <c r="UB164" s="81"/>
      <c r="UC164" s="81"/>
      <c r="UD164" s="81"/>
      <c r="UE164" s="81"/>
      <c r="UF164" s="81"/>
      <c r="UG164" s="81"/>
      <c r="UH164" s="81"/>
      <c r="UI164" s="81"/>
      <c r="UJ164" s="81"/>
      <c r="UK164" s="81"/>
      <c r="UL164" s="81"/>
      <c r="UM164" s="81"/>
      <c r="UN164" s="81"/>
      <c r="UO164" s="81"/>
      <c r="UP164" s="81"/>
      <c r="UQ164" s="81"/>
      <c r="UR164" s="81"/>
      <c r="US164" s="81"/>
      <c r="UT164" s="81"/>
      <c r="UU164" s="81"/>
      <c r="UV164" s="81"/>
      <c r="UW164" s="81"/>
      <c r="UX164" s="81"/>
      <c r="UY164" s="81"/>
      <c r="UZ164" s="81"/>
      <c r="VA164" s="81"/>
      <c r="VB164" s="81"/>
      <c r="VC164" s="81"/>
      <c r="VD164" s="81"/>
      <c r="VE164" s="81"/>
      <c r="VF164" s="81"/>
      <c r="VG164" s="81"/>
      <c r="VH164" s="81"/>
      <c r="VI164" s="81"/>
      <c r="VJ164" s="81"/>
      <c r="VK164" s="81"/>
      <c r="VL164" s="81"/>
      <c r="VM164" s="81"/>
      <c r="VN164" s="81"/>
      <c r="VO164" s="81"/>
      <c r="VP164" s="81"/>
      <c r="VQ164" s="81"/>
      <c r="VR164" s="81"/>
      <c r="VS164" s="81"/>
      <c r="VT164" s="81"/>
      <c r="VU164" s="81"/>
      <c r="VV164" s="81"/>
      <c r="VW164" s="81"/>
      <c r="VX164" s="81"/>
      <c r="VY164" s="81"/>
      <c r="VZ164" s="81"/>
      <c r="WA164" s="81"/>
      <c r="WB164" s="81"/>
      <c r="WC164" s="81"/>
      <c r="WD164" s="81"/>
      <c r="WE164" s="81"/>
      <c r="WF164" s="81"/>
      <c r="WG164" s="81"/>
      <c r="WH164" s="81"/>
      <c r="WI164" s="81"/>
      <c r="WJ164" s="81"/>
      <c r="WK164" s="81"/>
      <c r="WL164" s="81"/>
      <c r="WM164" s="81"/>
      <c r="WN164" s="81"/>
      <c r="WO164" s="81"/>
      <c r="WP164" s="81"/>
      <c r="WQ164" s="81"/>
      <c r="WR164" s="81"/>
      <c r="WS164" s="81"/>
      <c r="WT164" s="81"/>
      <c r="WU164" s="81"/>
      <c r="WV164" s="81"/>
      <c r="WW164" s="81"/>
      <c r="WX164" s="81"/>
      <c r="WY164" s="81"/>
      <c r="WZ164" s="81"/>
      <c r="XA164" s="81"/>
      <c r="XB164" s="81"/>
      <c r="XC164" s="81"/>
      <c r="XD164" s="81"/>
      <c r="XE164" s="81"/>
      <c r="XF164" s="81"/>
      <c r="XG164" s="81"/>
      <c r="XH164" s="81"/>
      <c r="XI164" s="81"/>
      <c r="XJ164" s="81"/>
      <c r="XK164" s="81"/>
      <c r="XL164" s="81"/>
      <c r="XM164" s="81"/>
      <c r="XN164" s="81"/>
      <c r="XO164" s="81"/>
      <c r="XP164" s="81"/>
      <c r="XQ164" s="81"/>
      <c r="XR164" s="81"/>
      <c r="XS164" s="81"/>
      <c r="XT164" s="81"/>
      <c r="XU164" s="81"/>
      <c r="XV164" s="81"/>
      <c r="XW164" s="81"/>
      <c r="XX164" s="81"/>
      <c r="XY164" s="81"/>
      <c r="XZ164" s="81"/>
      <c r="YA164" s="81"/>
      <c r="YB164" s="81"/>
      <c r="YC164" s="81"/>
      <c r="YD164" s="81"/>
      <c r="YE164" s="81"/>
      <c r="YF164" s="81"/>
      <c r="YG164" s="81"/>
      <c r="YH164" s="81"/>
      <c r="YI164" s="81"/>
      <c r="YJ164" s="81"/>
      <c r="YK164" s="81"/>
      <c r="YL164" s="81"/>
      <c r="YM164" s="81"/>
      <c r="YN164" s="81"/>
      <c r="YO164" s="81"/>
      <c r="YP164" s="81"/>
      <c r="YQ164" s="81"/>
      <c r="YR164" s="81"/>
      <c r="YS164" s="81"/>
      <c r="YT164" s="81"/>
      <c r="YU164" s="81"/>
      <c r="YV164" s="81"/>
      <c r="YW164" s="81"/>
      <c r="YX164" s="81"/>
      <c r="YY164" s="81"/>
      <c r="YZ164" s="81"/>
      <c r="ZA164" s="81"/>
      <c r="ZB164" s="81"/>
      <c r="ZC164" s="81"/>
      <c r="ZD164" s="81"/>
      <c r="ZE164" s="81"/>
      <c r="ZF164" s="81"/>
      <c r="ZG164" s="81"/>
      <c r="ZH164" s="81"/>
      <c r="ZI164" s="81"/>
      <c r="ZJ164" s="81"/>
      <c r="ZK164" s="81"/>
      <c r="ZL164" s="81"/>
      <c r="ZM164" s="81"/>
      <c r="ZN164" s="81"/>
      <c r="ZO164" s="81"/>
      <c r="ZP164" s="81"/>
      <c r="ZQ164" s="81"/>
      <c r="ZR164" s="81"/>
      <c r="ZS164" s="81"/>
      <c r="ZT164" s="81"/>
      <c r="ZU164" s="81"/>
      <c r="ZV164" s="81"/>
      <c r="ZW164" s="81"/>
      <c r="ZX164" s="81"/>
      <c r="ZY164" s="81"/>
      <c r="ZZ164" s="81"/>
      <c r="AAA164" s="81"/>
      <c r="AAB164" s="81"/>
      <c r="AAC164" s="81"/>
      <c r="AAD164" s="81"/>
      <c r="AAE164" s="81"/>
      <c r="AAF164" s="81"/>
      <c r="AAG164" s="81"/>
      <c r="AAH164" s="81"/>
      <c r="AAI164" s="81"/>
      <c r="AAJ164" s="81"/>
      <c r="AAK164" s="81"/>
      <c r="AAL164" s="81"/>
      <c r="AAM164" s="81"/>
      <c r="AAN164" s="81"/>
      <c r="AAO164" s="81"/>
      <c r="AAP164" s="81"/>
      <c r="AAQ164" s="81"/>
      <c r="AAR164" s="81"/>
      <c r="AAS164" s="81"/>
      <c r="AAT164" s="81"/>
      <c r="AAU164" s="81"/>
      <c r="AAV164" s="81"/>
      <c r="AAW164" s="81"/>
      <c r="AAX164" s="81"/>
      <c r="AAY164" s="81"/>
      <c r="AAZ164" s="81"/>
      <c r="ABA164" s="81"/>
      <c r="ABB164" s="81"/>
      <c r="ABC164" s="81"/>
      <c r="ABD164" s="81"/>
      <c r="ABE164" s="81"/>
      <c r="ABF164" s="81"/>
      <c r="ABG164" s="81"/>
      <c r="ABH164" s="81"/>
      <c r="ABI164" s="81"/>
      <c r="ABJ164" s="81"/>
      <c r="ABK164" s="81"/>
      <c r="ABL164" s="81"/>
      <c r="ABM164" s="81"/>
      <c r="ABN164" s="81"/>
      <c r="ABO164" s="81"/>
      <c r="ABP164" s="81"/>
      <c r="ABQ164" s="81"/>
      <c r="ABR164" s="81"/>
      <c r="ABS164" s="81"/>
      <c r="ABT164" s="81"/>
      <c r="ABU164" s="81"/>
      <c r="ABV164" s="81"/>
      <c r="ABW164" s="81"/>
      <c r="ABX164" s="81"/>
      <c r="ABY164" s="81"/>
      <c r="ABZ164" s="81"/>
      <c r="ACA164" s="81"/>
      <c r="ACB164" s="81"/>
      <c r="ACC164" s="81"/>
      <c r="ACD164" s="81"/>
      <c r="ACE164" s="81"/>
      <c r="ACF164" s="81"/>
      <c r="ACG164" s="81"/>
      <c r="ACH164" s="81"/>
      <c r="ACI164" s="81"/>
      <c r="ACJ164" s="81"/>
      <c r="ACK164" s="81"/>
      <c r="ACL164" s="81"/>
      <c r="ACM164" s="81"/>
      <c r="ACN164" s="81"/>
      <c r="ACO164" s="81"/>
      <c r="ACP164" s="81"/>
      <c r="ACQ164" s="81"/>
      <c r="ACR164" s="81"/>
      <c r="ACS164" s="81"/>
      <c r="ACT164" s="81"/>
      <c r="ACU164" s="81"/>
      <c r="ACV164" s="81"/>
      <c r="ACW164" s="81"/>
      <c r="ACX164" s="81"/>
      <c r="ACY164" s="81"/>
      <c r="ACZ164" s="81"/>
      <c r="ADA164" s="81"/>
      <c r="ADB164" s="81"/>
      <c r="ADC164" s="81"/>
      <c r="ADD164" s="81"/>
      <c r="ADE164" s="81"/>
      <c r="ADF164" s="81"/>
      <c r="ADG164" s="81"/>
      <c r="ADH164" s="81"/>
      <c r="ADI164" s="81"/>
      <c r="ADJ164" s="81"/>
      <c r="ADK164" s="81"/>
      <c r="ADL164" s="81"/>
      <c r="ADM164" s="81"/>
      <c r="ADN164" s="81"/>
      <c r="ADO164" s="81"/>
      <c r="ADP164" s="81"/>
      <c r="ADQ164" s="81"/>
      <c r="ADR164" s="81"/>
      <c r="ADS164" s="81"/>
      <c r="ADT164" s="81"/>
      <c r="ADU164" s="81"/>
      <c r="ADV164" s="81"/>
      <c r="ADW164" s="81"/>
      <c r="ADX164" s="81"/>
      <c r="ADY164" s="81"/>
      <c r="ADZ164" s="81"/>
      <c r="AEA164" s="81"/>
      <c r="AEB164" s="81"/>
      <c r="AEC164" s="81"/>
      <c r="AED164" s="81"/>
      <c r="AEE164" s="81"/>
      <c r="AEF164" s="81"/>
      <c r="AEG164" s="81"/>
      <c r="AEH164" s="81"/>
      <c r="AEI164" s="81"/>
      <c r="AEJ164" s="81"/>
      <c r="AEK164" s="81"/>
      <c r="AEL164" s="81"/>
      <c r="AEM164" s="81"/>
      <c r="AEN164" s="81"/>
      <c r="AEO164" s="81"/>
      <c r="AEP164" s="81"/>
      <c r="AEQ164" s="81"/>
      <c r="AER164" s="81"/>
      <c r="AES164" s="81"/>
      <c r="AET164" s="81"/>
      <c r="AEU164" s="81"/>
      <c r="AEV164" s="81"/>
      <c r="AEW164" s="81"/>
      <c r="AEX164" s="81"/>
      <c r="AEY164" s="81"/>
      <c r="AEZ164" s="81"/>
      <c r="AFA164" s="81"/>
      <c r="AFB164" s="81"/>
      <c r="AFC164" s="81"/>
      <c r="AFD164" s="81"/>
      <c r="AFE164" s="81"/>
      <c r="AFF164" s="81"/>
      <c r="AFG164" s="81"/>
      <c r="AFH164" s="81"/>
      <c r="AFI164" s="81"/>
      <c r="AFJ164" s="81"/>
      <c r="AFK164" s="81"/>
      <c r="AFL164" s="81"/>
      <c r="AFM164" s="81"/>
      <c r="AFN164" s="81"/>
      <c r="AFO164" s="81"/>
      <c r="AFP164" s="81"/>
      <c r="AFQ164" s="81"/>
      <c r="AFR164" s="81"/>
      <c r="AFS164" s="81"/>
      <c r="AFT164" s="81"/>
      <c r="AFU164" s="81"/>
      <c r="AFV164" s="81"/>
      <c r="AFW164" s="81"/>
      <c r="AFX164" s="81"/>
      <c r="AFY164" s="81"/>
      <c r="AFZ164" s="81"/>
      <c r="AGA164" s="81"/>
      <c r="AGB164" s="81"/>
      <c r="AGC164" s="81"/>
      <c r="AGD164" s="81"/>
      <c r="AGE164" s="81"/>
      <c r="AGF164" s="81"/>
      <c r="AGG164" s="81"/>
      <c r="AGH164" s="81"/>
      <c r="AGI164" s="81"/>
      <c r="AGJ164" s="81"/>
      <c r="AGK164" s="81"/>
      <c r="AGL164" s="81"/>
      <c r="AGM164" s="81"/>
      <c r="AGN164" s="81"/>
      <c r="AGO164" s="81"/>
      <c r="AGP164" s="81"/>
      <c r="AGQ164" s="81"/>
      <c r="AGR164" s="81"/>
      <c r="AGS164" s="81"/>
      <c r="AGT164" s="81"/>
      <c r="AGU164" s="81"/>
      <c r="AGV164" s="81"/>
      <c r="AGW164" s="81"/>
      <c r="AGX164" s="81"/>
      <c r="AGY164" s="81"/>
      <c r="AGZ164" s="81"/>
      <c r="AHA164" s="81"/>
      <c r="AHB164" s="81"/>
      <c r="AHC164" s="81"/>
      <c r="AHD164" s="81"/>
      <c r="AHE164" s="81"/>
      <c r="AHF164" s="81"/>
      <c r="AHG164" s="81"/>
      <c r="AHH164" s="81"/>
      <c r="AHI164" s="81"/>
      <c r="AHJ164" s="81"/>
      <c r="AHK164" s="81"/>
      <c r="AHL164" s="81"/>
      <c r="AHM164" s="81"/>
      <c r="AHN164" s="81"/>
      <c r="AHO164" s="81"/>
      <c r="AHP164" s="81"/>
      <c r="AHQ164" s="81"/>
      <c r="AHR164" s="81"/>
      <c r="AHS164" s="81"/>
      <c r="AHT164" s="81"/>
      <c r="AHU164" s="81"/>
      <c r="AHV164" s="81"/>
      <c r="AHW164" s="81"/>
      <c r="AHX164" s="81"/>
      <c r="AHY164" s="81"/>
      <c r="AHZ164" s="81"/>
      <c r="AIA164" s="81"/>
      <c r="AIB164" s="81"/>
      <c r="AIC164" s="81"/>
      <c r="AID164" s="81"/>
      <c r="AIE164" s="81"/>
      <c r="AIF164" s="81"/>
      <c r="AIG164" s="81"/>
      <c r="AIH164" s="81"/>
      <c r="AII164" s="81"/>
      <c r="AIJ164" s="81"/>
      <c r="AIK164" s="81"/>
      <c r="AIL164" s="81"/>
      <c r="AIM164" s="81"/>
      <c r="AIN164" s="81"/>
      <c r="AIO164" s="81"/>
      <c r="AIP164" s="81"/>
      <c r="AIQ164" s="81"/>
      <c r="AIR164" s="81"/>
      <c r="AIS164" s="81"/>
      <c r="AIT164" s="81"/>
      <c r="AIU164" s="81"/>
      <c r="AIV164" s="81"/>
      <c r="AIW164" s="81"/>
      <c r="AIX164" s="81"/>
      <c r="AIY164" s="81"/>
      <c r="AIZ164" s="81"/>
      <c r="AJA164" s="81"/>
      <c r="AJB164" s="81"/>
      <c r="AJC164" s="81"/>
      <c r="AJD164" s="81"/>
      <c r="AJE164" s="81"/>
      <c r="AJF164" s="81"/>
      <c r="AJG164" s="81"/>
      <c r="AJH164" s="81"/>
      <c r="AJI164" s="81"/>
      <c r="AJJ164" s="81"/>
      <c r="AJK164" s="81"/>
      <c r="AJL164" s="81"/>
      <c r="AJM164" s="81"/>
      <c r="AJN164" s="81"/>
      <c r="AJO164" s="81"/>
      <c r="AJP164" s="81"/>
      <c r="AJQ164" s="81"/>
      <c r="AJR164" s="81"/>
      <c r="AJS164" s="81"/>
      <c r="AJT164" s="81"/>
      <c r="AJU164" s="81"/>
      <c r="AJV164" s="81"/>
      <c r="AJW164" s="81"/>
      <c r="AJX164" s="81"/>
      <c r="AJY164" s="81"/>
      <c r="AJZ164" s="81"/>
      <c r="AKA164" s="81"/>
      <c r="AKB164" s="81"/>
      <c r="AKC164" s="81"/>
      <c r="AKD164" s="81"/>
      <c r="AKE164" s="81"/>
      <c r="AKF164" s="81"/>
      <c r="AKG164" s="81"/>
      <c r="AKH164" s="81"/>
      <c r="AKI164" s="81"/>
      <c r="AKJ164" s="81"/>
      <c r="AKK164" s="81"/>
      <c r="AKL164" s="81"/>
      <c r="AKM164" s="81"/>
      <c r="AKN164" s="81"/>
      <c r="AKO164" s="81"/>
      <c r="AKP164" s="81"/>
      <c r="AKQ164" s="81"/>
      <c r="AKR164" s="81"/>
      <c r="AKS164" s="81"/>
      <c r="AKT164" s="81"/>
      <c r="AKU164" s="81"/>
      <c r="AKV164" s="81"/>
      <c r="AKW164" s="81"/>
      <c r="AKX164" s="81"/>
      <c r="AKY164" s="81"/>
      <c r="AKZ164" s="81"/>
      <c r="ALA164" s="81"/>
      <c r="ALB164" s="81"/>
      <c r="ALC164" s="81"/>
      <c r="ALD164" s="81"/>
      <c r="ALE164" s="81"/>
      <c r="ALF164" s="81"/>
      <c r="ALG164" s="81"/>
      <c r="ALH164" s="81"/>
      <c r="ALI164" s="81"/>
      <c r="ALJ164" s="81"/>
      <c r="ALK164" s="81"/>
      <c r="ALL164" s="81"/>
      <c r="ALM164" s="81"/>
      <c r="ALN164" s="81"/>
      <c r="ALO164" s="81"/>
      <c r="ALP164" s="81"/>
      <c r="ALQ164" s="81"/>
      <c r="ALR164" s="81"/>
      <c r="ALS164" s="81"/>
      <c r="ALT164" s="81"/>
      <c r="ALU164" s="81"/>
      <c r="ALV164" s="81"/>
      <c r="ALW164" s="81"/>
      <c r="ALX164" s="81"/>
      <c r="ALY164" s="81"/>
      <c r="ALZ164" s="81"/>
      <c r="AMA164" s="81"/>
      <c r="AMB164" s="81"/>
      <c r="AMC164" s="81"/>
      <c r="AMD164" s="81"/>
      <c r="AME164" s="81"/>
    </row>
    <row r="165" spans="1:1019" customFormat="1" ht="18.75">
      <c r="A165" s="84">
        <v>11</v>
      </c>
      <c r="B165" s="89" t="s">
        <v>138</v>
      </c>
      <c r="C165" s="84">
        <v>18</v>
      </c>
      <c r="D165" s="99">
        <v>12123.5</v>
      </c>
      <c r="E165" s="99">
        <v>9092.7199999999993</v>
      </c>
      <c r="F165" s="99"/>
      <c r="G165" s="99">
        <v>9092.7199999999993</v>
      </c>
      <c r="H165" s="99"/>
      <c r="I165" s="99">
        <v>8410.3700000000008</v>
      </c>
      <c r="J165" s="81"/>
      <c r="K165" s="489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  <c r="FQ165" s="81"/>
      <c r="FR165" s="81"/>
      <c r="FS165" s="81"/>
      <c r="FT165" s="81"/>
      <c r="FU165" s="81"/>
      <c r="FV165" s="81"/>
      <c r="FW165" s="81"/>
      <c r="FX165" s="81"/>
      <c r="FY165" s="81"/>
      <c r="FZ165" s="81"/>
      <c r="GA165" s="81"/>
      <c r="GB165" s="81"/>
      <c r="GC165" s="81"/>
      <c r="GD165" s="81"/>
      <c r="GE165" s="81"/>
      <c r="GF165" s="81"/>
      <c r="GG165" s="81"/>
      <c r="GH165" s="81"/>
      <c r="GI165" s="81"/>
      <c r="GJ165" s="81"/>
      <c r="GK165" s="81"/>
      <c r="GL165" s="81"/>
      <c r="GM165" s="81"/>
      <c r="GN165" s="81"/>
      <c r="GO165" s="81"/>
      <c r="GP165" s="81"/>
      <c r="GQ165" s="81"/>
      <c r="GR165" s="81"/>
      <c r="GS165" s="81"/>
      <c r="GT165" s="81"/>
      <c r="GU165" s="81"/>
      <c r="GV165" s="81"/>
      <c r="GW165" s="81"/>
      <c r="GX165" s="81"/>
      <c r="GY165" s="81"/>
      <c r="GZ165" s="81"/>
      <c r="HA165" s="81"/>
      <c r="HB165" s="81"/>
      <c r="HC165" s="81"/>
      <c r="HD165" s="81"/>
      <c r="HE165" s="81"/>
      <c r="HF165" s="81"/>
      <c r="HG165" s="81"/>
      <c r="HH165" s="81"/>
      <c r="HI165" s="81"/>
      <c r="HJ165" s="81"/>
      <c r="HK165" s="81"/>
      <c r="HL165" s="81"/>
      <c r="HM165" s="81"/>
      <c r="HN165" s="81"/>
      <c r="HO165" s="81"/>
      <c r="HP165" s="81"/>
      <c r="HQ165" s="81"/>
      <c r="HR165" s="81"/>
      <c r="HS165" s="81"/>
      <c r="HT165" s="81"/>
      <c r="HU165" s="81"/>
      <c r="HV165" s="81"/>
      <c r="HW165" s="81"/>
      <c r="HX165" s="81"/>
      <c r="HY165" s="81"/>
      <c r="HZ165" s="81"/>
      <c r="IA165" s="81"/>
      <c r="IB165" s="81"/>
      <c r="IC165" s="81"/>
      <c r="ID165" s="81"/>
      <c r="IE165" s="81"/>
      <c r="IF165" s="81"/>
      <c r="IG165" s="81"/>
      <c r="IH165" s="81"/>
      <c r="II165" s="81"/>
      <c r="IJ165" s="81"/>
      <c r="IK165" s="81"/>
      <c r="IL165" s="81"/>
      <c r="IM165" s="81"/>
      <c r="IN165" s="81"/>
      <c r="IO165" s="81"/>
      <c r="IP165" s="81"/>
      <c r="IQ165" s="81"/>
      <c r="IR165" s="81"/>
      <c r="IS165" s="81"/>
      <c r="IT165" s="81"/>
      <c r="IU165" s="81"/>
      <c r="IV165" s="81"/>
      <c r="IW165" s="81"/>
      <c r="IX165" s="81"/>
      <c r="IY165" s="81"/>
      <c r="IZ165" s="81"/>
      <c r="JA165" s="81"/>
      <c r="JB165" s="81"/>
      <c r="JC165" s="81"/>
      <c r="JD165" s="81"/>
      <c r="JE165" s="81"/>
      <c r="JF165" s="81"/>
      <c r="JG165" s="81"/>
      <c r="JH165" s="81"/>
      <c r="JI165" s="81"/>
      <c r="JJ165" s="81"/>
      <c r="JK165" s="81"/>
      <c r="JL165" s="81"/>
      <c r="JM165" s="81"/>
      <c r="JN165" s="81"/>
      <c r="JO165" s="81"/>
      <c r="JP165" s="81"/>
      <c r="JQ165" s="81"/>
      <c r="JR165" s="81"/>
      <c r="JS165" s="81"/>
      <c r="JT165" s="81"/>
      <c r="JU165" s="81"/>
      <c r="JV165" s="81"/>
      <c r="JW165" s="81"/>
      <c r="JX165" s="81"/>
      <c r="JY165" s="81"/>
      <c r="JZ165" s="81"/>
      <c r="KA165" s="81"/>
      <c r="KB165" s="81"/>
      <c r="KC165" s="81"/>
      <c r="KD165" s="81"/>
      <c r="KE165" s="81"/>
      <c r="KF165" s="81"/>
      <c r="KG165" s="81"/>
      <c r="KH165" s="81"/>
      <c r="KI165" s="81"/>
      <c r="KJ165" s="81"/>
      <c r="KK165" s="81"/>
      <c r="KL165" s="81"/>
      <c r="KM165" s="81"/>
      <c r="KN165" s="81"/>
      <c r="KO165" s="81"/>
      <c r="KP165" s="81"/>
      <c r="KQ165" s="81"/>
      <c r="KR165" s="81"/>
      <c r="KS165" s="81"/>
      <c r="KT165" s="81"/>
      <c r="KU165" s="81"/>
      <c r="KV165" s="81"/>
      <c r="KW165" s="81"/>
      <c r="KX165" s="81"/>
      <c r="KY165" s="81"/>
      <c r="KZ165" s="81"/>
      <c r="LA165" s="81"/>
      <c r="LB165" s="81"/>
      <c r="LC165" s="81"/>
      <c r="LD165" s="81"/>
      <c r="LE165" s="81"/>
      <c r="LF165" s="81"/>
      <c r="LG165" s="81"/>
      <c r="LH165" s="81"/>
      <c r="LI165" s="81"/>
      <c r="LJ165" s="81"/>
      <c r="LK165" s="81"/>
      <c r="LL165" s="81"/>
      <c r="LM165" s="81"/>
      <c r="LN165" s="81"/>
      <c r="LO165" s="81"/>
      <c r="LP165" s="81"/>
      <c r="LQ165" s="81"/>
      <c r="LR165" s="81"/>
      <c r="LS165" s="81"/>
      <c r="LT165" s="81"/>
      <c r="LU165" s="81"/>
      <c r="LV165" s="81"/>
      <c r="LW165" s="81"/>
      <c r="LX165" s="81"/>
      <c r="LY165" s="81"/>
      <c r="LZ165" s="81"/>
      <c r="MA165" s="81"/>
      <c r="MB165" s="81"/>
      <c r="MC165" s="81"/>
      <c r="MD165" s="81"/>
      <c r="ME165" s="81"/>
      <c r="MF165" s="81"/>
      <c r="MG165" s="81"/>
      <c r="MH165" s="81"/>
      <c r="MI165" s="81"/>
      <c r="MJ165" s="81"/>
      <c r="MK165" s="81"/>
      <c r="ML165" s="81"/>
      <c r="MM165" s="81"/>
      <c r="MN165" s="81"/>
      <c r="MO165" s="81"/>
      <c r="MP165" s="81"/>
      <c r="MQ165" s="81"/>
      <c r="MR165" s="81"/>
      <c r="MS165" s="81"/>
      <c r="MT165" s="81"/>
      <c r="MU165" s="81"/>
      <c r="MV165" s="81"/>
      <c r="MW165" s="81"/>
      <c r="MX165" s="81"/>
      <c r="MY165" s="81"/>
      <c r="MZ165" s="81"/>
      <c r="NA165" s="81"/>
      <c r="NB165" s="81"/>
      <c r="NC165" s="81"/>
      <c r="ND165" s="81"/>
      <c r="NE165" s="81"/>
      <c r="NF165" s="81"/>
      <c r="NG165" s="81"/>
      <c r="NH165" s="81"/>
      <c r="NI165" s="81"/>
      <c r="NJ165" s="81"/>
      <c r="NK165" s="81"/>
      <c r="NL165" s="81"/>
      <c r="NM165" s="81"/>
      <c r="NN165" s="81"/>
      <c r="NO165" s="81"/>
      <c r="NP165" s="81"/>
      <c r="NQ165" s="81"/>
      <c r="NR165" s="81"/>
      <c r="NS165" s="81"/>
      <c r="NT165" s="81"/>
      <c r="NU165" s="81"/>
      <c r="NV165" s="81"/>
      <c r="NW165" s="81"/>
      <c r="NX165" s="81"/>
      <c r="NY165" s="81"/>
      <c r="NZ165" s="81"/>
      <c r="OA165" s="81"/>
      <c r="OB165" s="81"/>
      <c r="OC165" s="81"/>
      <c r="OD165" s="81"/>
      <c r="OE165" s="81"/>
      <c r="OF165" s="81"/>
      <c r="OG165" s="81"/>
      <c r="OH165" s="81"/>
      <c r="OI165" s="81"/>
      <c r="OJ165" s="81"/>
      <c r="OK165" s="81"/>
      <c r="OL165" s="81"/>
      <c r="OM165" s="81"/>
      <c r="ON165" s="81"/>
      <c r="OO165" s="81"/>
      <c r="OP165" s="81"/>
      <c r="OQ165" s="81"/>
      <c r="OR165" s="81"/>
      <c r="OS165" s="81"/>
      <c r="OT165" s="81"/>
      <c r="OU165" s="81"/>
      <c r="OV165" s="81"/>
      <c r="OW165" s="81"/>
      <c r="OX165" s="81"/>
      <c r="OY165" s="81"/>
      <c r="OZ165" s="81"/>
      <c r="PA165" s="81"/>
      <c r="PB165" s="81"/>
      <c r="PC165" s="81"/>
      <c r="PD165" s="81"/>
      <c r="PE165" s="81"/>
      <c r="PF165" s="81"/>
      <c r="PG165" s="81"/>
      <c r="PH165" s="81"/>
      <c r="PI165" s="81"/>
      <c r="PJ165" s="81"/>
      <c r="PK165" s="81"/>
      <c r="PL165" s="81"/>
      <c r="PM165" s="81"/>
      <c r="PN165" s="81"/>
      <c r="PO165" s="81"/>
      <c r="PP165" s="81"/>
      <c r="PQ165" s="81"/>
      <c r="PR165" s="81"/>
      <c r="PS165" s="81"/>
      <c r="PT165" s="81"/>
      <c r="PU165" s="81"/>
      <c r="PV165" s="81"/>
      <c r="PW165" s="81"/>
      <c r="PX165" s="81"/>
      <c r="PY165" s="81"/>
      <c r="PZ165" s="81"/>
      <c r="QA165" s="81"/>
      <c r="QB165" s="81"/>
      <c r="QC165" s="81"/>
      <c r="QD165" s="81"/>
      <c r="QE165" s="81"/>
      <c r="QF165" s="81"/>
      <c r="QG165" s="81"/>
      <c r="QH165" s="81"/>
      <c r="QI165" s="81"/>
      <c r="QJ165" s="81"/>
      <c r="QK165" s="81"/>
      <c r="QL165" s="81"/>
      <c r="QM165" s="81"/>
      <c r="QN165" s="81"/>
      <c r="QO165" s="81"/>
      <c r="QP165" s="81"/>
      <c r="QQ165" s="81"/>
      <c r="QR165" s="81"/>
      <c r="QS165" s="81"/>
      <c r="QT165" s="81"/>
      <c r="QU165" s="81"/>
      <c r="QV165" s="81"/>
      <c r="QW165" s="81"/>
      <c r="QX165" s="81"/>
      <c r="QY165" s="81"/>
      <c r="QZ165" s="81"/>
      <c r="RA165" s="81"/>
      <c r="RB165" s="81"/>
      <c r="RC165" s="81"/>
      <c r="RD165" s="81"/>
      <c r="RE165" s="81"/>
      <c r="RF165" s="81"/>
      <c r="RG165" s="81"/>
      <c r="RH165" s="81"/>
      <c r="RI165" s="81"/>
      <c r="RJ165" s="81"/>
      <c r="RK165" s="81"/>
      <c r="RL165" s="81"/>
      <c r="RM165" s="81"/>
      <c r="RN165" s="81"/>
      <c r="RO165" s="81"/>
      <c r="RP165" s="81"/>
      <c r="RQ165" s="81"/>
      <c r="RR165" s="81"/>
      <c r="RS165" s="81"/>
      <c r="RT165" s="81"/>
      <c r="RU165" s="81"/>
      <c r="RV165" s="81"/>
      <c r="RW165" s="81"/>
      <c r="RX165" s="81"/>
      <c r="RY165" s="81"/>
      <c r="RZ165" s="81"/>
      <c r="SA165" s="81"/>
      <c r="SB165" s="81"/>
      <c r="SC165" s="81"/>
      <c r="SD165" s="81"/>
      <c r="SE165" s="81"/>
      <c r="SF165" s="81"/>
      <c r="SG165" s="81"/>
      <c r="SH165" s="81"/>
      <c r="SI165" s="81"/>
      <c r="SJ165" s="81"/>
      <c r="SK165" s="81"/>
      <c r="SL165" s="81"/>
      <c r="SM165" s="81"/>
      <c r="SN165" s="81"/>
      <c r="SO165" s="81"/>
      <c r="SP165" s="81"/>
      <c r="SQ165" s="81"/>
      <c r="SR165" s="81"/>
      <c r="SS165" s="81"/>
      <c r="ST165" s="81"/>
      <c r="SU165" s="81"/>
      <c r="SV165" s="81"/>
      <c r="SW165" s="81"/>
      <c r="SX165" s="81"/>
      <c r="SY165" s="81"/>
      <c r="SZ165" s="81"/>
      <c r="TA165" s="81"/>
      <c r="TB165" s="81"/>
      <c r="TC165" s="81"/>
      <c r="TD165" s="81"/>
      <c r="TE165" s="81"/>
      <c r="TF165" s="81"/>
      <c r="TG165" s="81"/>
      <c r="TH165" s="81"/>
      <c r="TI165" s="81"/>
      <c r="TJ165" s="81"/>
      <c r="TK165" s="81"/>
      <c r="TL165" s="81"/>
      <c r="TM165" s="81"/>
      <c r="TN165" s="81"/>
      <c r="TO165" s="81"/>
      <c r="TP165" s="81"/>
      <c r="TQ165" s="81"/>
      <c r="TR165" s="81"/>
      <c r="TS165" s="81"/>
      <c r="TT165" s="81"/>
      <c r="TU165" s="81"/>
      <c r="TV165" s="81"/>
      <c r="TW165" s="81"/>
      <c r="TX165" s="81"/>
      <c r="TY165" s="81"/>
      <c r="TZ165" s="81"/>
      <c r="UA165" s="81"/>
      <c r="UB165" s="81"/>
      <c r="UC165" s="81"/>
      <c r="UD165" s="81"/>
      <c r="UE165" s="81"/>
      <c r="UF165" s="81"/>
      <c r="UG165" s="81"/>
      <c r="UH165" s="81"/>
      <c r="UI165" s="81"/>
      <c r="UJ165" s="81"/>
      <c r="UK165" s="81"/>
      <c r="UL165" s="81"/>
      <c r="UM165" s="81"/>
      <c r="UN165" s="81"/>
      <c r="UO165" s="81"/>
      <c r="UP165" s="81"/>
      <c r="UQ165" s="81"/>
      <c r="UR165" s="81"/>
      <c r="US165" s="81"/>
      <c r="UT165" s="81"/>
      <c r="UU165" s="81"/>
      <c r="UV165" s="81"/>
      <c r="UW165" s="81"/>
      <c r="UX165" s="81"/>
      <c r="UY165" s="81"/>
      <c r="UZ165" s="81"/>
      <c r="VA165" s="81"/>
      <c r="VB165" s="81"/>
      <c r="VC165" s="81"/>
      <c r="VD165" s="81"/>
      <c r="VE165" s="81"/>
      <c r="VF165" s="81"/>
      <c r="VG165" s="81"/>
      <c r="VH165" s="81"/>
      <c r="VI165" s="81"/>
      <c r="VJ165" s="81"/>
      <c r="VK165" s="81"/>
      <c r="VL165" s="81"/>
      <c r="VM165" s="81"/>
      <c r="VN165" s="81"/>
      <c r="VO165" s="81"/>
      <c r="VP165" s="81"/>
      <c r="VQ165" s="81"/>
      <c r="VR165" s="81"/>
      <c r="VS165" s="81"/>
      <c r="VT165" s="81"/>
      <c r="VU165" s="81"/>
      <c r="VV165" s="81"/>
      <c r="VW165" s="81"/>
      <c r="VX165" s="81"/>
      <c r="VY165" s="81"/>
      <c r="VZ165" s="81"/>
      <c r="WA165" s="81"/>
      <c r="WB165" s="81"/>
      <c r="WC165" s="81"/>
      <c r="WD165" s="81"/>
      <c r="WE165" s="81"/>
      <c r="WF165" s="81"/>
      <c r="WG165" s="81"/>
      <c r="WH165" s="81"/>
      <c r="WI165" s="81"/>
      <c r="WJ165" s="81"/>
      <c r="WK165" s="81"/>
      <c r="WL165" s="81"/>
      <c r="WM165" s="81"/>
      <c r="WN165" s="81"/>
      <c r="WO165" s="81"/>
      <c r="WP165" s="81"/>
      <c r="WQ165" s="81"/>
      <c r="WR165" s="81"/>
      <c r="WS165" s="81"/>
      <c r="WT165" s="81"/>
      <c r="WU165" s="81"/>
      <c r="WV165" s="81"/>
      <c r="WW165" s="81"/>
      <c r="WX165" s="81"/>
      <c r="WY165" s="81"/>
      <c r="WZ165" s="81"/>
      <c r="XA165" s="81"/>
      <c r="XB165" s="81"/>
      <c r="XC165" s="81"/>
      <c r="XD165" s="81"/>
      <c r="XE165" s="81"/>
      <c r="XF165" s="81"/>
      <c r="XG165" s="81"/>
      <c r="XH165" s="81"/>
      <c r="XI165" s="81"/>
      <c r="XJ165" s="81"/>
      <c r="XK165" s="81"/>
      <c r="XL165" s="81"/>
      <c r="XM165" s="81"/>
      <c r="XN165" s="81"/>
      <c r="XO165" s="81"/>
      <c r="XP165" s="81"/>
      <c r="XQ165" s="81"/>
      <c r="XR165" s="81"/>
      <c r="XS165" s="81"/>
      <c r="XT165" s="81"/>
      <c r="XU165" s="81"/>
      <c r="XV165" s="81"/>
      <c r="XW165" s="81"/>
      <c r="XX165" s="81"/>
      <c r="XY165" s="81"/>
      <c r="XZ165" s="81"/>
      <c r="YA165" s="81"/>
      <c r="YB165" s="81"/>
      <c r="YC165" s="81"/>
      <c r="YD165" s="81"/>
      <c r="YE165" s="81"/>
      <c r="YF165" s="81"/>
      <c r="YG165" s="81"/>
      <c r="YH165" s="81"/>
      <c r="YI165" s="81"/>
      <c r="YJ165" s="81"/>
      <c r="YK165" s="81"/>
      <c r="YL165" s="81"/>
      <c r="YM165" s="81"/>
      <c r="YN165" s="81"/>
      <c r="YO165" s="81"/>
      <c r="YP165" s="81"/>
      <c r="YQ165" s="81"/>
      <c r="YR165" s="81"/>
      <c r="YS165" s="81"/>
      <c r="YT165" s="81"/>
      <c r="YU165" s="81"/>
      <c r="YV165" s="81"/>
      <c r="YW165" s="81"/>
      <c r="YX165" s="81"/>
      <c r="YY165" s="81"/>
      <c r="YZ165" s="81"/>
      <c r="ZA165" s="81"/>
      <c r="ZB165" s="81"/>
      <c r="ZC165" s="81"/>
      <c r="ZD165" s="81"/>
      <c r="ZE165" s="81"/>
      <c r="ZF165" s="81"/>
      <c r="ZG165" s="81"/>
      <c r="ZH165" s="81"/>
      <c r="ZI165" s="81"/>
      <c r="ZJ165" s="81"/>
      <c r="ZK165" s="81"/>
      <c r="ZL165" s="81"/>
      <c r="ZM165" s="81"/>
      <c r="ZN165" s="81"/>
      <c r="ZO165" s="81"/>
      <c r="ZP165" s="81"/>
      <c r="ZQ165" s="81"/>
      <c r="ZR165" s="81"/>
      <c r="ZS165" s="81"/>
      <c r="ZT165" s="81"/>
      <c r="ZU165" s="81"/>
      <c r="ZV165" s="81"/>
      <c r="ZW165" s="81"/>
      <c r="ZX165" s="81"/>
      <c r="ZY165" s="81"/>
      <c r="ZZ165" s="81"/>
      <c r="AAA165" s="81"/>
      <c r="AAB165" s="81"/>
      <c r="AAC165" s="81"/>
      <c r="AAD165" s="81"/>
      <c r="AAE165" s="81"/>
      <c r="AAF165" s="81"/>
      <c r="AAG165" s="81"/>
      <c r="AAH165" s="81"/>
      <c r="AAI165" s="81"/>
      <c r="AAJ165" s="81"/>
      <c r="AAK165" s="81"/>
      <c r="AAL165" s="81"/>
      <c r="AAM165" s="81"/>
      <c r="AAN165" s="81"/>
      <c r="AAO165" s="81"/>
      <c r="AAP165" s="81"/>
      <c r="AAQ165" s="81"/>
      <c r="AAR165" s="81"/>
      <c r="AAS165" s="81"/>
      <c r="AAT165" s="81"/>
      <c r="AAU165" s="81"/>
      <c r="AAV165" s="81"/>
      <c r="AAW165" s="81"/>
      <c r="AAX165" s="81"/>
      <c r="AAY165" s="81"/>
      <c r="AAZ165" s="81"/>
      <c r="ABA165" s="81"/>
      <c r="ABB165" s="81"/>
      <c r="ABC165" s="81"/>
      <c r="ABD165" s="81"/>
      <c r="ABE165" s="81"/>
      <c r="ABF165" s="81"/>
      <c r="ABG165" s="81"/>
      <c r="ABH165" s="81"/>
      <c r="ABI165" s="81"/>
      <c r="ABJ165" s="81"/>
      <c r="ABK165" s="81"/>
      <c r="ABL165" s="81"/>
      <c r="ABM165" s="81"/>
      <c r="ABN165" s="81"/>
      <c r="ABO165" s="81"/>
      <c r="ABP165" s="81"/>
      <c r="ABQ165" s="81"/>
      <c r="ABR165" s="81"/>
      <c r="ABS165" s="81"/>
      <c r="ABT165" s="81"/>
      <c r="ABU165" s="81"/>
      <c r="ABV165" s="81"/>
      <c r="ABW165" s="81"/>
      <c r="ABX165" s="81"/>
      <c r="ABY165" s="81"/>
      <c r="ABZ165" s="81"/>
      <c r="ACA165" s="81"/>
      <c r="ACB165" s="81"/>
      <c r="ACC165" s="81"/>
      <c r="ACD165" s="81"/>
      <c r="ACE165" s="81"/>
      <c r="ACF165" s="81"/>
      <c r="ACG165" s="81"/>
      <c r="ACH165" s="81"/>
      <c r="ACI165" s="81"/>
      <c r="ACJ165" s="81"/>
      <c r="ACK165" s="81"/>
      <c r="ACL165" s="81"/>
      <c r="ACM165" s="81"/>
      <c r="ACN165" s="81"/>
      <c r="ACO165" s="81"/>
      <c r="ACP165" s="81"/>
      <c r="ACQ165" s="81"/>
      <c r="ACR165" s="81"/>
      <c r="ACS165" s="81"/>
      <c r="ACT165" s="81"/>
      <c r="ACU165" s="81"/>
      <c r="ACV165" s="81"/>
      <c r="ACW165" s="81"/>
      <c r="ACX165" s="81"/>
      <c r="ACY165" s="81"/>
      <c r="ACZ165" s="81"/>
      <c r="ADA165" s="81"/>
      <c r="ADB165" s="81"/>
      <c r="ADC165" s="81"/>
      <c r="ADD165" s="81"/>
      <c r="ADE165" s="81"/>
      <c r="ADF165" s="81"/>
      <c r="ADG165" s="81"/>
      <c r="ADH165" s="81"/>
      <c r="ADI165" s="81"/>
      <c r="ADJ165" s="81"/>
      <c r="ADK165" s="81"/>
      <c r="ADL165" s="81"/>
      <c r="ADM165" s="81"/>
      <c r="ADN165" s="81"/>
      <c r="ADO165" s="81"/>
      <c r="ADP165" s="81"/>
      <c r="ADQ165" s="81"/>
      <c r="ADR165" s="81"/>
      <c r="ADS165" s="81"/>
      <c r="ADT165" s="81"/>
      <c r="ADU165" s="81"/>
      <c r="ADV165" s="81"/>
      <c r="ADW165" s="81"/>
      <c r="ADX165" s="81"/>
      <c r="ADY165" s="81"/>
      <c r="ADZ165" s="81"/>
      <c r="AEA165" s="81"/>
      <c r="AEB165" s="81"/>
      <c r="AEC165" s="81"/>
      <c r="AED165" s="81"/>
      <c r="AEE165" s="81"/>
      <c r="AEF165" s="81"/>
      <c r="AEG165" s="81"/>
      <c r="AEH165" s="81"/>
      <c r="AEI165" s="81"/>
      <c r="AEJ165" s="81"/>
      <c r="AEK165" s="81"/>
      <c r="AEL165" s="81"/>
      <c r="AEM165" s="81"/>
      <c r="AEN165" s="81"/>
      <c r="AEO165" s="81"/>
      <c r="AEP165" s="81"/>
      <c r="AEQ165" s="81"/>
      <c r="AER165" s="81"/>
      <c r="AES165" s="81"/>
      <c r="AET165" s="81"/>
      <c r="AEU165" s="81"/>
      <c r="AEV165" s="81"/>
      <c r="AEW165" s="81"/>
      <c r="AEX165" s="81"/>
      <c r="AEY165" s="81"/>
      <c r="AEZ165" s="81"/>
      <c r="AFA165" s="81"/>
      <c r="AFB165" s="81"/>
      <c r="AFC165" s="81"/>
      <c r="AFD165" s="81"/>
      <c r="AFE165" s="81"/>
      <c r="AFF165" s="81"/>
      <c r="AFG165" s="81"/>
      <c r="AFH165" s="81"/>
      <c r="AFI165" s="81"/>
      <c r="AFJ165" s="81"/>
      <c r="AFK165" s="81"/>
      <c r="AFL165" s="81"/>
      <c r="AFM165" s="81"/>
      <c r="AFN165" s="81"/>
      <c r="AFO165" s="81"/>
      <c r="AFP165" s="81"/>
      <c r="AFQ165" s="81"/>
      <c r="AFR165" s="81"/>
      <c r="AFS165" s="81"/>
      <c r="AFT165" s="81"/>
      <c r="AFU165" s="81"/>
      <c r="AFV165" s="81"/>
      <c r="AFW165" s="81"/>
      <c r="AFX165" s="81"/>
      <c r="AFY165" s="81"/>
      <c r="AFZ165" s="81"/>
      <c r="AGA165" s="81"/>
      <c r="AGB165" s="81"/>
      <c r="AGC165" s="81"/>
      <c r="AGD165" s="81"/>
      <c r="AGE165" s="81"/>
      <c r="AGF165" s="81"/>
      <c r="AGG165" s="81"/>
      <c r="AGH165" s="81"/>
      <c r="AGI165" s="81"/>
      <c r="AGJ165" s="81"/>
      <c r="AGK165" s="81"/>
      <c r="AGL165" s="81"/>
      <c r="AGM165" s="81"/>
      <c r="AGN165" s="81"/>
      <c r="AGO165" s="81"/>
      <c r="AGP165" s="81"/>
      <c r="AGQ165" s="81"/>
      <c r="AGR165" s="81"/>
      <c r="AGS165" s="81"/>
      <c r="AGT165" s="81"/>
      <c r="AGU165" s="81"/>
      <c r="AGV165" s="81"/>
      <c r="AGW165" s="81"/>
      <c r="AGX165" s="81"/>
      <c r="AGY165" s="81"/>
      <c r="AGZ165" s="81"/>
      <c r="AHA165" s="81"/>
      <c r="AHB165" s="81"/>
      <c r="AHC165" s="81"/>
      <c r="AHD165" s="81"/>
      <c r="AHE165" s="81"/>
      <c r="AHF165" s="81"/>
      <c r="AHG165" s="81"/>
      <c r="AHH165" s="81"/>
      <c r="AHI165" s="81"/>
      <c r="AHJ165" s="81"/>
      <c r="AHK165" s="81"/>
      <c r="AHL165" s="81"/>
      <c r="AHM165" s="81"/>
      <c r="AHN165" s="81"/>
      <c r="AHO165" s="81"/>
      <c r="AHP165" s="81"/>
      <c r="AHQ165" s="81"/>
      <c r="AHR165" s="81"/>
      <c r="AHS165" s="81"/>
      <c r="AHT165" s="81"/>
      <c r="AHU165" s="81"/>
      <c r="AHV165" s="81"/>
      <c r="AHW165" s="81"/>
      <c r="AHX165" s="81"/>
      <c r="AHY165" s="81"/>
      <c r="AHZ165" s="81"/>
      <c r="AIA165" s="81"/>
      <c r="AIB165" s="81"/>
      <c r="AIC165" s="81"/>
      <c r="AID165" s="81"/>
      <c r="AIE165" s="81"/>
      <c r="AIF165" s="81"/>
      <c r="AIG165" s="81"/>
      <c r="AIH165" s="81"/>
      <c r="AII165" s="81"/>
      <c r="AIJ165" s="81"/>
      <c r="AIK165" s="81"/>
      <c r="AIL165" s="81"/>
      <c r="AIM165" s="81"/>
      <c r="AIN165" s="81"/>
      <c r="AIO165" s="81"/>
      <c r="AIP165" s="81"/>
      <c r="AIQ165" s="81"/>
      <c r="AIR165" s="81"/>
      <c r="AIS165" s="81"/>
      <c r="AIT165" s="81"/>
      <c r="AIU165" s="81"/>
      <c r="AIV165" s="81"/>
      <c r="AIW165" s="81"/>
      <c r="AIX165" s="81"/>
      <c r="AIY165" s="81"/>
      <c r="AIZ165" s="81"/>
      <c r="AJA165" s="81"/>
      <c r="AJB165" s="81"/>
      <c r="AJC165" s="81"/>
      <c r="AJD165" s="81"/>
      <c r="AJE165" s="81"/>
      <c r="AJF165" s="81"/>
      <c r="AJG165" s="81"/>
      <c r="AJH165" s="81"/>
      <c r="AJI165" s="81"/>
      <c r="AJJ165" s="81"/>
      <c r="AJK165" s="81"/>
      <c r="AJL165" s="81"/>
      <c r="AJM165" s="81"/>
      <c r="AJN165" s="81"/>
      <c r="AJO165" s="81"/>
      <c r="AJP165" s="81"/>
      <c r="AJQ165" s="81"/>
      <c r="AJR165" s="81"/>
      <c r="AJS165" s="81"/>
      <c r="AJT165" s="81"/>
      <c r="AJU165" s="81"/>
      <c r="AJV165" s="81"/>
      <c r="AJW165" s="81"/>
      <c r="AJX165" s="81"/>
      <c r="AJY165" s="81"/>
      <c r="AJZ165" s="81"/>
      <c r="AKA165" s="81"/>
      <c r="AKB165" s="81"/>
      <c r="AKC165" s="81"/>
      <c r="AKD165" s="81"/>
      <c r="AKE165" s="81"/>
      <c r="AKF165" s="81"/>
      <c r="AKG165" s="81"/>
      <c r="AKH165" s="81"/>
      <c r="AKI165" s="81"/>
      <c r="AKJ165" s="81"/>
      <c r="AKK165" s="81"/>
      <c r="AKL165" s="81"/>
      <c r="AKM165" s="81"/>
      <c r="AKN165" s="81"/>
      <c r="AKO165" s="81"/>
      <c r="AKP165" s="81"/>
      <c r="AKQ165" s="81"/>
      <c r="AKR165" s="81"/>
      <c r="AKS165" s="81"/>
      <c r="AKT165" s="81"/>
      <c r="AKU165" s="81"/>
      <c r="AKV165" s="81"/>
      <c r="AKW165" s="81"/>
      <c r="AKX165" s="81"/>
      <c r="AKY165" s="81"/>
      <c r="AKZ165" s="81"/>
      <c r="ALA165" s="81"/>
      <c r="ALB165" s="81"/>
      <c r="ALC165" s="81"/>
      <c r="ALD165" s="81"/>
      <c r="ALE165" s="81"/>
      <c r="ALF165" s="81"/>
      <c r="ALG165" s="81"/>
      <c r="ALH165" s="81"/>
      <c r="ALI165" s="81"/>
      <c r="ALJ165" s="81"/>
      <c r="ALK165" s="81"/>
      <c r="ALL165" s="81"/>
      <c r="ALM165" s="81"/>
      <c r="ALN165" s="81"/>
      <c r="ALO165" s="81"/>
      <c r="ALP165" s="81"/>
      <c r="ALQ165" s="81"/>
      <c r="ALR165" s="81"/>
      <c r="ALS165" s="81"/>
      <c r="ALT165" s="81"/>
      <c r="ALU165" s="81"/>
      <c r="ALV165" s="81"/>
      <c r="ALW165" s="81"/>
      <c r="ALX165" s="81"/>
      <c r="ALY165" s="81"/>
      <c r="ALZ165" s="81"/>
      <c r="AMA165" s="81"/>
      <c r="AMB165" s="81"/>
      <c r="AMC165" s="81"/>
      <c r="AMD165" s="81"/>
      <c r="AME165" s="81"/>
    </row>
    <row r="166" spans="1:1019" customFormat="1" ht="18.75">
      <c r="A166" s="84">
        <v>12</v>
      </c>
      <c r="B166" s="89" t="s">
        <v>139</v>
      </c>
      <c r="C166" s="94">
        <v>4</v>
      </c>
      <c r="D166" s="99">
        <v>416.7</v>
      </c>
      <c r="E166" s="99">
        <v>312.51</v>
      </c>
      <c r="F166" s="99"/>
      <c r="G166" s="99">
        <v>312.51</v>
      </c>
      <c r="H166" s="99"/>
      <c r="I166" s="99">
        <v>277.73399999999998</v>
      </c>
      <c r="J166" s="81"/>
      <c r="K166" s="489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  <c r="HV166" s="81"/>
      <c r="HW166" s="81"/>
      <c r="HX166" s="81"/>
      <c r="HY166" s="81"/>
      <c r="HZ166" s="81"/>
      <c r="IA166" s="81"/>
      <c r="IB166" s="81"/>
      <c r="IC166" s="81"/>
      <c r="ID166" s="81"/>
      <c r="IE166" s="81"/>
      <c r="IF166" s="81"/>
      <c r="IG166" s="81"/>
      <c r="IH166" s="81"/>
      <c r="II166" s="81"/>
      <c r="IJ166" s="81"/>
      <c r="IK166" s="81"/>
      <c r="IL166" s="81"/>
      <c r="IM166" s="81"/>
      <c r="IN166" s="81"/>
      <c r="IO166" s="81"/>
      <c r="IP166" s="81"/>
      <c r="IQ166" s="81"/>
      <c r="IR166" s="81"/>
      <c r="IS166" s="81"/>
      <c r="IT166" s="81"/>
      <c r="IU166" s="81"/>
      <c r="IV166" s="81"/>
      <c r="IW166" s="81"/>
      <c r="IX166" s="81"/>
      <c r="IY166" s="81"/>
      <c r="IZ166" s="81"/>
      <c r="JA166" s="81"/>
      <c r="JB166" s="81"/>
      <c r="JC166" s="81"/>
      <c r="JD166" s="81"/>
      <c r="JE166" s="81"/>
      <c r="JF166" s="81"/>
      <c r="JG166" s="81"/>
      <c r="JH166" s="81"/>
      <c r="JI166" s="81"/>
      <c r="JJ166" s="81"/>
      <c r="JK166" s="81"/>
      <c r="JL166" s="81"/>
      <c r="JM166" s="81"/>
      <c r="JN166" s="81"/>
      <c r="JO166" s="81"/>
      <c r="JP166" s="81"/>
      <c r="JQ166" s="81"/>
      <c r="JR166" s="81"/>
      <c r="JS166" s="81"/>
      <c r="JT166" s="81"/>
      <c r="JU166" s="81"/>
      <c r="JV166" s="81"/>
      <c r="JW166" s="81"/>
      <c r="JX166" s="81"/>
      <c r="JY166" s="81"/>
      <c r="JZ166" s="81"/>
      <c r="KA166" s="81"/>
      <c r="KB166" s="81"/>
      <c r="KC166" s="81"/>
      <c r="KD166" s="81"/>
      <c r="KE166" s="81"/>
      <c r="KF166" s="81"/>
      <c r="KG166" s="81"/>
      <c r="KH166" s="81"/>
      <c r="KI166" s="81"/>
      <c r="KJ166" s="81"/>
      <c r="KK166" s="81"/>
      <c r="KL166" s="81"/>
      <c r="KM166" s="81"/>
      <c r="KN166" s="81"/>
      <c r="KO166" s="81"/>
      <c r="KP166" s="81"/>
      <c r="KQ166" s="81"/>
      <c r="KR166" s="81"/>
      <c r="KS166" s="81"/>
      <c r="KT166" s="81"/>
      <c r="KU166" s="81"/>
      <c r="KV166" s="81"/>
      <c r="KW166" s="81"/>
      <c r="KX166" s="81"/>
      <c r="KY166" s="81"/>
      <c r="KZ166" s="81"/>
      <c r="LA166" s="81"/>
      <c r="LB166" s="81"/>
      <c r="LC166" s="81"/>
      <c r="LD166" s="81"/>
      <c r="LE166" s="81"/>
      <c r="LF166" s="81"/>
      <c r="LG166" s="81"/>
      <c r="LH166" s="81"/>
      <c r="LI166" s="81"/>
      <c r="LJ166" s="81"/>
      <c r="LK166" s="81"/>
      <c r="LL166" s="81"/>
      <c r="LM166" s="81"/>
      <c r="LN166" s="81"/>
      <c r="LO166" s="81"/>
      <c r="LP166" s="81"/>
      <c r="LQ166" s="81"/>
      <c r="LR166" s="81"/>
      <c r="LS166" s="81"/>
      <c r="LT166" s="81"/>
      <c r="LU166" s="81"/>
      <c r="LV166" s="81"/>
      <c r="LW166" s="81"/>
      <c r="LX166" s="81"/>
      <c r="LY166" s="81"/>
      <c r="LZ166" s="81"/>
      <c r="MA166" s="81"/>
      <c r="MB166" s="81"/>
      <c r="MC166" s="81"/>
      <c r="MD166" s="81"/>
      <c r="ME166" s="81"/>
      <c r="MF166" s="81"/>
      <c r="MG166" s="81"/>
      <c r="MH166" s="81"/>
      <c r="MI166" s="81"/>
      <c r="MJ166" s="81"/>
      <c r="MK166" s="81"/>
      <c r="ML166" s="81"/>
      <c r="MM166" s="81"/>
      <c r="MN166" s="81"/>
      <c r="MO166" s="81"/>
      <c r="MP166" s="81"/>
      <c r="MQ166" s="81"/>
      <c r="MR166" s="81"/>
      <c r="MS166" s="81"/>
      <c r="MT166" s="81"/>
      <c r="MU166" s="81"/>
      <c r="MV166" s="81"/>
      <c r="MW166" s="81"/>
      <c r="MX166" s="81"/>
      <c r="MY166" s="81"/>
      <c r="MZ166" s="81"/>
      <c r="NA166" s="81"/>
      <c r="NB166" s="81"/>
      <c r="NC166" s="81"/>
      <c r="ND166" s="81"/>
      <c r="NE166" s="81"/>
      <c r="NF166" s="81"/>
      <c r="NG166" s="81"/>
      <c r="NH166" s="81"/>
      <c r="NI166" s="81"/>
      <c r="NJ166" s="81"/>
      <c r="NK166" s="81"/>
      <c r="NL166" s="81"/>
      <c r="NM166" s="81"/>
      <c r="NN166" s="81"/>
      <c r="NO166" s="81"/>
      <c r="NP166" s="81"/>
      <c r="NQ166" s="81"/>
      <c r="NR166" s="81"/>
      <c r="NS166" s="81"/>
      <c r="NT166" s="81"/>
      <c r="NU166" s="81"/>
      <c r="NV166" s="81"/>
      <c r="NW166" s="81"/>
      <c r="NX166" s="81"/>
      <c r="NY166" s="81"/>
      <c r="NZ166" s="81"/>
      <c r="OA166" s="81"/>
      <c r="OB166" s="81"/>
      <c r="OC166" s="81"/>
      <c r="OD166" s="81"/>
      <c r="OE166" s="81"/>
      <c r="OF166" s="81"/>
      <c r="OG166" s="81"/>
      <c r="OH166" s="81"/>
      <c r="OI166" s="81"/>
      <c r="OJ166" s="81"/>
      <c r="OK166" s="81"/>
      <c r="OL166" s="81"/>
      <c r="OM166" s="81"/>
      <c r="ON166" s="81"/>
      <c r="OO166" s="81"/>
      <c r="OP166" s="81"/>
      <c r="OQ166" s="81"/>
      <c r="OR166" s="81"/>
      <c r="OS166" s="81"/>
      <c r="OT166" s="81"/>
      <c r="OU166" s="81"/>
      <c r="OV166" s="81"/>
      <c r="OW166" s="81"/>
      <c r="OX166" s="81"/>
      <c r="OY166" s="81"/>
      <c r="OZ166" s="81"/>
      <c r="PA166" s="81"/>
      <c r="PB166" s="81"/>
      <c r="PC166" s="81"/>
      <c r="PD166" s="81"/>
      <c r="PE166" s="81"/>
      <c r="PF166" s="81"/>
      <c r="PG166" s="81"/>
      <c r="PH166" s="81"/>
      <c r="PI166" s="81"/>
      <c r="PJ166" s="81"/>
      <c r="PK166" s="81"/>
      <c r="PL166" s="81"/>
      <c r="PM166" s="81"/>
      <c r="PN166" s="81"/>
      <c r="PO166" s="81"/>
      <c r="PP166" s="81"/>
      <c r="PQ166" s="81"/>
      <c r="PR166" s="81"/>
      <c r="PS166" s="81"/>
      <c r="PT166" s="81"/>
      <c r="PU166" s="81"/>
      <c r="PV166" s="81"/>
      <c r="PW166" s="81"/>
      <c r="PX166" s="81"/>
      <c r="PY166" s="81"/>
      <c r="PZ166" s="81"/>
      <c r="QA166" s="81"/>
      <c r="QB166" s="81"/>
      <c r="QC166" s="81"/>
      <c r="QD166" s="81"/>
      <c r="QE166" s="81"/>
      <c r="QF166" s="81"/>
      <c r="QG166" s="81"/>
      <c r="QH166" s="81"/>
      <c r="QI166" s="81"/>
      <c r="QJ166" s="81"/>
      <c r="QK166" s="81"/>
      <c r="QL166" s="81"/>
      <c r="QM166" s="81"/>
      <c r="QN166" s="81"/>
      <c r="QO166" s="81"/>
      <c r="QP166" s="81"/>
      <c r="QQ166" s="81"/>
      <c r="QR166" s="81"/>
      <c r="QS166" s="81"/>
      <c r="QT166" s="81"/>
      <c r="QU166" s="81"/>
      <c r="QV166" s="81"/>
      <c r="QW166" s="81"/>
      <c r="QX166" s="81"/>
      <c r="QY166" s="81"/>
      <c r="QZ166" s="81"/>
      <c r="RA166" s="81"/>
      <c r="RB166" s="81"/>
      <c r="RC166" s="81"/>
      <c r="RD166" s="81"/>
      <c r="RE166" s="81"/>
      <c r="RF166" s="81"/>
      <c r="RG166" s="81"/>
      <c r="RH166" s="81"/>
      <c r="RI166" s="81"/>
      <c r="RJ166" s="81"/>
      <c r="RK166" s="81"/>
      <c r="RL166" s="81"/>
      <c r="RM166" s="81"/>
      <c r="RN166" s="81"/>
      <c r="RO166" s="81"/>
      <c r="RP166" s="81"/>
      <c r="RQ166" s="81"/>
      <c r="RR166" s="81"/>
      <c r="RS166" s="81"/>
      <c r="RT166" s="81"/>
      <c r="RU166" s="81"/>
      <c r="RV166" s="81"/>
      <c r="RW166" s="81"/>
      <c r="RX166" s="81"/>
      <c r="RY166" s="81"/>
      <c r="RZ166" s="81"/>
      <c r="SA166" s="81"/>
      <c r="SB166" s="81"/>
      <c r="SC166" s="81"/>
      <c r="SD166" s="81"/>
      <c r="SE166" s="81"/>
      <c r="SF166" s="81"/>
      <c r="SG166" s="81"/>
      <c r="SH166" s="81"/>
      <c r="SI166" s="81"/>
      <c r="SJ166" s="81"/>
      <c r="SK166" s="81"/>
      <c r="SL166" s="81"/>
      <c r="SM166" s="81"/>
      <c r="SN166" s="81"/>
      <c r="SO166" s="81"/>
      <c r="SP166" s="81"/>
      <c r="SQ166" s="81"/>
      <c r="SR166" s="81"/>
      <c r="SS166" s="81"/>
      <c r="ST166" s="81"/>
      <c r="SU166" s="81"/>
      <c r="SV166" s="81"/>
      <c r="SW166" s="81"/>
      <c r="SX166" s="81"/>
      <c r="SY166" s="81"/>
      <c r="SZ166" s="81"/>
      <c r="TA166" s="81"/>
      <c r="TB166" s="81"/>
      <c r="TC166" s="81"/>
      <c r="TD166" s="81"/>
      <c r="TE166" s="81"/>
      <c r="TF166" s="81"/>
      <c r="TG166" s="81"/>
      <c r="TH166" s="81"/>
      <c r="TI166" s="81"/>
      <c r="TJ166" s="81"/>
      <c r="TK166" s="81"/>
      <c r="TL166" s="81"/>
      <c r="TM166" s="81"/>
      <c r="TN166" s="81"/>
      <c r="TO166" s="81"/>
      <c r="TP166" s="81"/>
      <c r="TQ166" s="81"/>
      <c r="TR166" s="81"/>
      <c r="TS166" s="81"/>
      <c r="TT166" s="81"/>
      <c r="TU166" s="81"/>
      <c r="TV166" s="81"/>
      <c r="TW166" s="81"/>
      <c r="TX166" s="81"/>
      <c r="TY166" s="81"/>
      <c r="TZ166" s="81"/>
      <c r="UA166" s="81"/>
      <c r="UB166" s="81"/>
      <c r="UC166" s="81"/>
      <c r="UD166" s="81"/>
      <c r="UE166" s="81"/>
      <c r="UF166" s="81"/>
      <c r="UG166" s="81"/>
      <c r="UH166" s="81"/>
      <c r="UI166" s="81"/>
      <c r="UJ166" s="81"/>
      <c r="UK166" s="81"/>
      <c r="UL166" s="81"/>
      <c r="UM166" s="81"/>
      <c r="UN166" s="81"/>
      <c r="UO166" s="81"/>
      <c r="UP166" s="81"/>
      <c r="UQ166" s="81"/>
      <c r="UR166" s="81"/>
      <c r="US166" s="81"/>
      <c r="UT166" s="81"/>
      <c r="UU166" s="81"/>
      <c r="UV166" s="81"/>
      <c r="UW166" s="81"/>
      <c r="UX166" s="81"/>
      <c r="UY166" s="81"/>
      <c r="UZ166" s="81"/>
      <c r="VA166" s="81"/>
      <c r="VB166" s="81"/>
      <c r="VC166" s="81"/>
      <c r="VD166" s="81"/>
      <c r="VE166" s="81"/>
      <c r="VF166" s="81"/>
      <c r="VG166" s="81"/>
      <c r="VH166" s="81"/>
      <c r="VI166" s="81"/>
      <c r="VJ166" s="81"/>
      <c r="VK166" s="81"/>
      <c r="VL166" s="81"/>
      <c r="VM166" s="81"/>
      <c r="VN166" s="81"/>
      <c r="VO166" s="81"/>
      <c r="VP166" s="81"/>
      <c r="VQ166" s="81"/>
      <c r="VR166" s="81"/>
      <c r="VS166" s="81"/>
      <c r="VT166" s="81"/>
      <c r="VU166" s="81"/>
      <c r="VV166" s="81"/>
      <c r="VW166" s="81"/>
      <c r="VX166" s="81"/>
      <c r="VY166" s="81"/>
      <c r="VZ166" s="81"/>
      <c r="WA166" s="81"/>
      <c r="WB166" s="81"/>
      <c r="WC166" s="81"/>
      <c r="WD166" s="81"/>
      <c r="WE166" s="81"/>
      <c r="WF166" s="81"/>
      <c r="WG166" s="81"/>
      <c r="WH166" s="81"/>
      <c r="WI166" s="81"/>
      <c r="WJ166" s="81"/>
      <c r="WK166" s="81"/>
      <c r="WL166" s="81"/>
      <c r="WM166" s="81"/>
      <c r="WN166" s="81"/>
      <c r="WO166" s="81"/>
      <c r="WP166" s="81"/>
      <c r="WQ166" s="81"/>
      <c r="WR166" s="81"/>
      <c r="WS166" s="81"/>
      <c r="WT166" s="81"/>
      <c r="WU166" s="81"/>
      <c r="WV166" s="81"/>
      <c r="WW166" s="81"/>
      <c r="WX166" s="81"/>
      <c r="WY166" s="81"/>
      <c r="WZ166" s="81"/>
      <c r="XA166" s="81"/>
      <c r="XB166" s="81"/>
      <c r="XC166" s="81"/>
      <c r="XD166" s="81"/>
      <c r="XE166" s="81"/>
      <c r="XF166" s="81"/>
      <c r="XG166" s="81"/>
      <c r="XH166" s="81"/>
      <c r="XI166" s="81"/>
      <c r="XJ166" s="81"/>
      <c r="XK166" s="81"/>
      <c r="XL166" s="81"/>
      <c r="XM166" s="81"/>
      <c r="XN166" s="81"/>
      <c r="XO166" s="81"/>
      <c r="XP166" s="81"/>
      <c r="XQ166" s="81"/>
      <c r="XR166" s="81"/>
      <c r="XS166" s="81"/>
      <c r="XT166" s="81"/>
      <c r="XU166" s="81"/>
      <c r="XV166" s="81"/>
      <c r="XW166" s="81"/>
      <c r="XX166" s="81"/>
      <c r="XY166" s="81"/>
      <c r="XZ166" s="81"/>
      <c r="YA166" s="81"/>
      <c r="YB166" s="81"/>
      <c r="YC166" s="81"/>
      <c r="YD166" s="81"/>
      <c r="YE166" s="81"/>
      <c r="YF166" s="81"/>
      <c r="YG166" s="81"/>
      <c r="YH166" s="81"/>
      <c r="YI166" s="81"/>
      <c r="YJ166" s="81"/>
      <c r="YK166" s="81"/>
      <c r="YL166" s="81"/>
      <c r="YM166" s="81"/>
      <c r="YN166" s="81"/>
      <c r="YO166" s="81"/>
      <c r="YP166" s="81"/>
      <c r="YQ166" s="81"/>
      <c r="YR166" s="81"/>
      <c r="YS166" s="81"/>
      <c r="YT166" s="81"/>
      <c r="YU166" s="81"/>
      <c r="YV166" s="81"/>
      <c r="YW166" s="81"/>
      <c r="YX166" s="81"/>
      <c r="YY166" s="81"/>
      <c r="YZ166" s="81"/>
      <c r="ZA166" s="81"/>
      <c r="ZB166" s="81"/>
      <c r="ZC166" s="81"/>
      <c r="ZD166" s="81"/>
      <c r="ZE166" s="81"/>
      <c r="ZF166" s="81"/>
      <c r="ZG166" s="81"/>
      <c r="ZH166" s="81"/>
      <c r="ZI166" s="81"/>
      <c r="ZJ166" s="81"/>
      <c r="ZK166" s="81"/>
      <c r="ZL166" s="81"/>
      <c r="ZM166" s="81"/>
      <c r="ZN166" s="81"/>
      <c r="ZO166" s="81"/>
      <c r="ZP166" s="81"/>
      <c r="ZQ166" s="81"/>
      <c r="ZR166" s="81"/>
      <c r="ZS166" s="81"/>
      <c r="ZT166" s="81"/>
      <c r="ZU166" s="81"/>
      <c r="ZV166" s="81"/>
      <c r="ZW166" s="81"/>
      <c r="ZX166" s="81"/>
      <c r="ZY166" s="81"/>
      <c r="ZZ166" s="81"/>
      <c r="AAA166" s="81"/>
      <c r="AAB166" s="81"/>
      <c r="AAC166" s="81"/>
      <c r="AAD166" s="81"/>
      <c r="AAE166" s="81"/>
      <c r="AAF166" s="81"/>
      <c r="AAG166" s="81"/>
      <c r="AAH166" s="81"/>
      <c r="AAI166" s="81"/>
      <c r="AAJ166" s="81"/>
      <c r="AAK166" s="81"/>
      <c r="AAL166" s="81"/>
      <c r="AAM166" s="81"/>
      <c r="AAN166" s="81"/>
      <c r="AAO166" s="81"/>
      <c r="AAP166" s="81"/>
      <c r="AAQ166" s="81"/>
      <c r="AAR166" s="81"/>
      <c r="AAS166" s="81"/>
      <c r="AAT166" s="81"/>
      <c r="AAU166" s="81"/>
      <c r="AAV166" s="81"/>
      <c r="AAW166" s="81"/>
      <c r="AAX166" s="81"/>
      <c r="AAY166" s="81"/>
      <c r="AAZ166" s="81"/>
      <c r="ABA166" s="81"/>
      <c r="ABB166" s="81"/>
      <c r="ABC166" s="81"/>
      <c r="ABD166" s="81"/>
      <c r="ABE166" s="81"/>
      <c r="ABF166" s="81"/>
      <c r="ABG166" s="81"/>
      <c r="ABH166" s="81"/>
      <c r="ABI166" s="81"/>
      <c r="ABJ166" s="81"/>
      <c r="ABK166" s="81"/>
      <c r="ABL166" s="81"/>
      <c r="ABM166" s="81"/>
      <c r="ABN166" s="81"/>
      <c r="ABO166" s="81"/>
      <c r="ABP166" s="81"/>
      <c r="ABQ166" s="81"/>
      <c r="ABR166" s="81"/>
      <c r="ABS166" s="81"/>
      <c r="ABT166" s="81"/>
      <c r="ABU166" s="81"/>
      <c r="ABV166" s="81"/>
      <c r="ABW166" s="81"/>
      <c r="ABX166" s="81"/>
      <c r="ABY166" s="81"/>
      <c r="ABZ166" s="81"/>
      <c r="ACA166" s="81"/>
      <c r="ACB166" s="81"/>
      <c r="ACC166" s="81"/>
      <c r="ACD166" s="81"/>
      <c r="ACE166" s="81"/>
      <c r="ACF166" s="81"/>
      <c r="ACG166" s="81"/>
      <c r="ACH166" s="81"/>
      <c r="ACI166" s="81"/>
      <c r="ACJ166" s="81"/>
      <c r="ACK166" s="81"/>
      <c r="ACL166" s="81"/>
      <c r="ACM166" s="81"/>
      <c r="ACN166" s="81"/>
      <c r="ACO166" s="81"/>
      <c r="ACP166" s="81"/>
      <c r="ACQ166" s="81"/>
      <c r="ACR166" s="81"/>
      <c r="ACS166" s="81"/>
      <c r="ACT166" s="81"/>
      <c r="ACU166" s="81"/>
      <c r="ACV166" s="81"/>
      <c r="ACW166" s="81"/>
      <c r="ACX166" s="81"/>
      <c r="ACY166" s="81"/>
      <c r="ACZ166" s="81"/>
      <c r="ADA166" s="81"/>
      <c r="ADB166" s="81"/>
      <c r="ADC166" s="81"/>
      <c r="ADD166" s="81"/>
      <c r="ADE166" s="81"/>
      <c r="ADF166" s="81"/>
      <c r="ADG166" s="81"/>
      <c r="ADH166" s="81"/>
      <c r="ADI166" s="81"/>
      <c r="ADJ166" s="81"/>
      <c r="ADK166" s="81"/>
      <c r="ADL166" s="81"/>
      <c r="ADM166" s="81"/>
      <c r="ADN166" s="81"/>
      <c r="ADO166" s="81"/>
      <c r="ADP166" s="81"/>
      <c r="ADQ166" s="81"/>
      <c r="ADR166" s="81"/>
      <c r="ADS166" s="81"/>
      <c r="ADT166" s="81"/>
      <c r="ADU166" s="81"/>
      <c r="ADV166" s="81"/>
      <c r="ADW166" s="81"/>
      <c r="ADX166" s="81"/>
      <c r="ADY166" s="81"/>
      <c r="ADZ166" s="81"/>
      <c r="AEA166" s="81"/>
      <c r="AEB166" s="81"/>
      <c r="AEC166" s="81"/>
      <c r="AED166" s="81"/>
      <c r="AEE166" s="81"/>
      <c r="AEF166" s="81"/>
      <c r="AEG166" s="81"/>
      <c r="AEH166" s="81"/>
      <c r="AEI166" s="81"/>
      <c r="AEJ166" s="81"/>
      <c r="AEK166" s="81"/>
      <c r="AEL166" s="81"/>
      <c r="AEM166" s="81"/>
      <c r="AEN166" s="81"/>
      <c r="AEO166" s="81"/>
      <c r="AEP166" s="81"/>
      <c r="AEQ166" s="81"/>
      <c r="AER166" s="81"/>
      <c r="AES166" s="81"/>
      <c r="AET166" s="81"/>
      <c r="AEU166" s="81"/>
      <c r="AEV166" s="81"/>
      <c r="AEW166" s="81"/>
      <c r="AEX166" s="81"/>
      <c r="AEY166" s="81"/>
      <c r="AEZ166" s="81"/>
      <c r="AFA166" s="81"/>
      <c r="AFB166" s="81"/>
      <c r="AFC166" s="81"/>
      <c r="AFD166" s="81"/>
      <c r="AFE166" s="81"/>
      <c r="AFF166" s="81"/>
      <c r="AFG166" s="81"/>
      <c r="AFH166" s="81"/>
      <c r="AFI166" s="81"/>
      <c r="AFJ166" s="81"/>
      <c r="AFK166" s="81"/>
      <c r="AFL166" s="81"/>
      <c r="AFM166" s="81"/>
      <c r="AFN166" s="81"/>
      <c r="AFO166" s="81"/>
      <c r="AFP166" s="81"/>
      <c r="AFQ166" s="81"/>
      <c r="AFR166" s="81"/>
      <c r="AFS166" s="81"/>
      <c r="AFT166" s="81"/>
      <c r="AFU166" s="81"/>
      <c r="AFV166" s="81"/>
      <c r="AFW166" s="81"/>
      <c r="AFX166" s="81"/>
      <c r="AFY166" s="81"/>
      <c r="AFZ166" s="81"/>
      <c r="AGA166" s="81"/>
      <c r="AGB166" s="81"/>
      <c r="AGC166" s="81"/>
      <c r="AGD166" s="81"/>
      <c r="AGE166" s="81"/>
      <c r="AGF166" s="81"/>
      <c r="AGG166" s="81"/>
      <c r="AGH166" s="81"/>
      <c r="AGI166" s="81"/>
      <c r="AGJ166" s="81"/>
      <c r="AGK166" s="81"/>
      <c r="AGL166" s="81"/>
      <c r="AGM166" s="81"/>
      <c r="AGN166" s="81"/>
      <c r="AGO166" s="81"/>
      <c r="AGP166" s="81"/>
      <c r="AGQ166" s="81"/>
      <c r="AGR166" s="81"/>
      <c r="AGS166" s="81"/>
      <c r="AGT166" s="81"/>
      <c r="AGU166" s="81"/>
      <c r="AGV166" s="81"/>
      <c r="AGW166" s="81"/>
      <c r="AGX166" s="81"/>
      <c r="AGY166" s="81"/>
      <c r="AGZ166" s="81"/>
      <c r="AHA166" s="81"/>
      <c r="AHB166" s="81"/>
      <c r="AHC166" s="81"/>
      <c r="AHD166" s="81"/>
      <c r="AHE166" s="81"/>
      <c r="AHF166" s="81"/>
      <c r="AHG166" s="81"/>
      <c r="AHH166" s="81"/>
      <c r="AHI166" s="81"/>
      <c r="AHJ166" s="81"/>
      <c r="AHK166" s="81"/>
      <c r="AHL166" s="81"/>
      <c r="AHM166" s="81"/>
      <c r="AHN166" s="81"/>
      <c r="AHO166" s="81"/>
      <c r="AHP166" s="81"/>
      <c r="AHQ166" s="81"/>
      <c r="AHR166" s="81"/>
      <c r="AHS166" s="81"/>
      <c r="AHT166" s="81"/>
      <c r="AHU166" s="81"/>
      <c r="AHV166" s="81"/>
      <c r="AHW166" s="81"/>
      <c r="AHX166" s="81"/>
      <c r="AHY166" s="81"/>
      <c r="AHZ166" s="81"/>
      <c r="AIA166" s="81"/>
      <c r="AIB166" s="81"/>
      <c r="AIC166" s="81"/>
      <c r="AID166" s="81"/>
      <c r="AIE166" s="81"/>
      <c r="AIF166" s="81"/>
      <c r="AIG166" s="81"/>
      <c r="AIH166" s="81"/>
      <c r="AII166" s="81"/>
      <c r="AIJ166" s="81"/>
      <c r="AIK166" s="81"/>
      <c r="AIL166" s="81"/>
      <c r="AIM166" s="81"/>
      <c r="AIN166" s="81"/>
      <c r="AIO166" s="81"/>
      <c r="AIP166" s="81"/>
      <c r="AIQ166" s="81"/>
      <c r="AIR166" s="81"/>
      <c r="AIS166" s="81"/>
      <c r="AIT166" s="81"/>
      <c r="AIU166" s="81"/>
      <c r="AIV166" s="81"/>
      <c r="AIW166" s="81"/>
      <c r="AIX166" s="81"/>
      <c r="AIY166" s="81"/>
      <c r="AIZ166" s="81"/>
      <c r="AJA166" s="81"/>
      <c r="AJB166" s="81"/>
      <c r="AJC166" s="81"/>
      <c r="AJD166" s="81"/>
      <c r="AJE166" s="81"/>
      <c r="AJF166" s="81"/>
      <c r="AJG166" s="81"/>
      <c r="AJH166" s="81"/>
      <c r="AJI166" s="81"/>
      <c r="AJJ166" s="81"/>
      <c r="AJK166" s="81"/>
      <c r="AJL166" s="81"/>
      <c r="AJM166" s="81"/>
      <c r="AJN166" s="81"/>
      <c r="AJO166" s="81"/>
      <c r="AJP166" s="81"/>
      <c r="AJQ166" s="81"/>
      <c r="AJR166" s="81"/>
      <c r="AJS166" s="81"/>
      <c r="AJT166" s="81"/>
      <c r="AJU166" s="81"/>
      <c r="AJV166" s="81"/>
      <c r="AJW166" s="81"/>
      <c r="AJX166" s="81"/>
      <c r="AJY166" s="81"/>
      <c r="AJZ166" s="81"/>
      <c r="AKA166" s="81"/>
      <c r="AKB166" s="81"/>
      <c r="AKC166" s="81"/>
      <c r="AKD166" s="81"/>
      <c r="AKE166" s="81"/>
      <c r="AKF166" s="81"/>
      <c r="AKG166" s="81"/>
      <c r="AKH166" s="81"/>
      <c r="AKI166" s="81"/>
      <c r="AKJ166" s="81"/>
      <c r="AKK166" s="81"/>
      <c r="AKL166" s="81"/>
      <c r="AKM166" s="81"/>
      <c r="AKN166" s="81"/>
      <c r="AKO166" s="81"/>
      <c r="AKP166" s="81"/>
      <c r="AKQ166" s="81"/>
      <c r="AKR166" s="81"/>
      <c r="AKS166" s="81"/>
      <c r="AKT166" s="81"/>
      <c r="AKU166" s="81"/>
      <c r="AKV166" s="81"/>
      <c r="AKW166" s="81"/>
      <c r="AKX166" s="81"/>
      <c r="AKY166" s="81"/>
      <c r="AKZ166" s="81"/>
      <c r="ALA166" s="81"/>
      <c r="ALB166" s="81"/>
      <c r="ALC166" s="81"/>
      <c r="ALD166" s="81"/>
      <c r="ALE166" s="81"/>
      <c r="ALF166" s="81"/>
      <c r="ALG166" s="81"/>
      <c r="ALH166" s="81"/>
      <c r="ALI166" s="81"/>
      <c r="ALJ166" s="81"/>
      <c r="ALK166" s="81"/>
      <c r="ALL166" s="81"/>
      <c r="ALM166" s="81"/>
      <c r="ALN166" s="81"/>
      <c r="ALO166" s="81"/>
      <c r="ALP166" s="81"/>
      <c r="ALQ166" s="81"/>
      <c r="ALR166" s="81"/>
      <c r="ALS166" s="81"/>
      <c r="ALT166" s="81"/>
      <c r="ALU166" s="81"/>
      <c r="ALV166" s="81"/>
      <c r="ALW166" s="81"/>
      <c r="ALX166" s="81"/>
      <c r="ALY166" s="81"/>
      <c r="ALZ166" s="81"/>
      <c r="AMA166" s="81"/>
      <c r="AMB166" s="81"/>
      <c r="AMC166" s="81"/>
      <c r="AMD166" s="81"/>
      <c r="AME166" s="81"/>
    </row>
    <row r="167" spans="1:1019" customFormat="1" ht="18.75">
      <c r="A167" s="84">
        <v>13</v>
      </c>
      <c r="B167" s="89" t="s">
        <v>140</v>
      </c>
      <c r="C167" s="94">
        <v>6</v>
      </c>
      <c r="D167" s="99">
        <v>1276.297</v>
      </c>
      <c r="E167" s="99">
        <v>1280.46</v>
      </c>
      <c r="F167" s="99"/>
      <c r="G167" s="99">
        <v>1280.46</v>
      </c>
      <c r="H167" s="99"/>
      <c r="I167" s="99">
        <v>1276.297</v>
      </c>
      <c r="J167" s="81"/>
      <c r="K167" s="489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  <c r="HU167" s="81"/>
      <c r="HV167" s="81"/>
      <c r="HW167" s="81"/>
      <c r="HX167" s="81"/>
      <c r="HY167" s="81"/>
      <c r="HZ167" s="81"/>
      <c r="IA167" s="81"/>
      <c r="IB167" s="81"/>
      <c r="IC167" s="81"/>
      <c r="ID167" s="81"/>
      <c r="IE167" s="81"/>
      <c r="IF167" s="81"/>
      <c r="IG167" s="81"/>
      <c r="IH167" s="81"/>
      <c r="II167" s="81"/>
      <c r="IJ167" s="81"/>
      <c r="IK167" s="81"/>
      <c r="IL167" s="81"/>
      <c r="IM167" s="81"/>
      <c r="IN167" s="81"/>
      <c r="IO167" s="81"/>
      <c r="IP167" s="81"/>
      <c r="IQ167" s="81"/>
      <c r="IR167" s="81"/>
      <c r="IS167" s="81"/>
      <c r="IT167" s="81"/>
      <c r="IU167" s="81"/>
      <c r="IV167" s="81"/>
      <c r="IW167" s="81"/>
      <c r="IX167" s="81"/>
      <c r="IY167" s="81"/>
      <c r="IZ167" s="81"/>
      <c r="JA167" s="81"/>
      <c r="JB167" s="81"/>
      <c r="JC167" s="81"/>
      <c r="JD167" s="81"/>
      <c r="JE167" s="81"/>
      <c r="JF167" s="81"/>
      <c r="JG167" s="81"/>
      <c r="JH167" s="81"/>
      <c r="JI167" s="81"/>
      <c r="JJ167" s="81"/>
      <c r="JK167" s="81"/>
      <c r="JL167" s="81"/>
      <c r="JM167" s="81"/>
      <c r="JN167" s="81"/>
      <c r="JO167" s="81"/>
      <c r="JP167" s="81"/>
      <c r="JQ167" s="81"/>
      <c r="JR167" s="81"/>
      <c r="JS167" s="81"/>
      <c r="JT167" s="81"/>
      <c r="JU167" s="81"/>
      <c r="JV167" s="81"/>
      <c r="JW167" s="81"/>
      <c r="JX167" s="81"/>
      <c r="JY167" s="81"/>
      <c r="JZ167" s="81"/>
      <c r="KA167" s="81"/>
      <c r="KB167" s="81"/>
      <c r="KC167" s="81"/>
      <c r="KD167" s="81"/>
      <c r="KE167" s="81"/>
      <c r="KF167" s="81"/>
      <c r="KG167" s="81"/>
      <c r="KH167" s="81"/>
      <c r="KI167" s="81"/>
      <c r="KJ167" s="81"/>
      <c r="KK167" s="81"/>
      <c r="KL167" s="81"/>
      <c r="KM167" s="81"/>
      <c r="KN167" s="81"/>
      <c r="KO167" s="81"/>
      <c r="KP167" s="81"/>
      <c r="KQ167" s="81"/>
      <c r="KR167" s="81"/>
      <c r="KS167" s="81"/>
      <c r="KT167" s="81"/>
      <c r="KU167" s="81"/>
      <c r="KV167" s="81"/>
      <c r="KW167" s="81"/>
      <c r="KX167" s="81"/>
      <c r="KY167" s="81"/>
      <c r="KZ167" s="81"/>
      <c r="LA167" s="81"/>
      <c r="LB167" s="81"/>
      <c r="LC167" s="81"/>
      <c r="LD167" s="81"/>
      <c r="LE167" s="81"/>
      <c r="LF167" s="81"/>
      <c r="LG167" s="81"/>
      <c r="LH167" s="81"/>
      <c r="LI167" s="81"/>
      <c r="LJ167" s="81"/>
      <c r="LK167" s="81"/>
      <c r="LL167" s="81"/>
      <c r="LM167" s="81"/>
      <c r="LN167" s="81"/>
      <c r="LO167" s="81"/>
      <c r="LP167" s="81"/>
      <c r="LQ167" s="81"/>
      <c r="LR167" s="81"/>
      <c r="LS167" s="81"/>
      <c r="LT167" s="81"/>
      <c r="LU167" s="81"/>
      <c r="LV167" s="81"/>
      <c r="LW167" s="81"/>
      <c r="LX167" s="81"/>
      <c r="LY167" s="81"/>
      <c r="LZ167" s="81"/>
      <c r="MA167" s="81"/>
      <c r="MB167" s="81"/>
      <c r="MC167" s="81"/>
      <c r="MD167" s="81"/>
      <c r="ME167" s="81"/>
      <c r="MF167" s="81"/>
      <c r="MG167" s="81"/>
      <c r="MH167" s="81"/>
      <c r="MI167" s="81"/>
      <c r="MJ167" s="81"/>
      <c r="MK167" s="81"/>
      <c r="ML167" s="81"/>
      <c r="MM167" s="81"/>
      <c r="MN167" s="81"/>
      <c r="MO167" s="81"/>
      <c r="MP167" s="81"/>
      <c r="MQ167" s="81"/>
      <c r="MR167" s="81"/>
      <c r="MS167" s="81"/>
      <c r="MT167" s="81"/>
      <c r="MU167" s="81"/>
      <c r="MV167" s="81"/>
      <c r="MW167" s="81"/>
      <c r="MX167" s="81"/>
      <c r="MY167" s="81"/>
      <c r="MZ167" s="81"/>
      <c r="NA167" s="81"/>
      <c r="NB167" s="81"/>
      <c r="NC167" s="81"/>
      <c r="ND167" s="81"/>
      <c r="NE167" s="81"/>
      <c r="NF167" s="81"/>
      <c r="NG167" s="81"/>
      <c r="NH167" s="81"/>
      <c r="NI167" s="81"/>
      <c r="NJ167" s="81"/>
      <c r="NK167" s="81"/>
      <c r="NL167" s="81"/>
      <c r="NM167" s="81"/>
      <c r="NN167" s="81"/>
      <c r="NO167" s="81"/>
      <c r="NP167" s="81"/>
      <c r="NQ167" s="81"/>
      <c r="NR167" s="81"/>
      <c r="NS167" s="81"/>
      <c r="NT167" s="81"/>
      <c r="NU167" s="81"/>
      <c r="NV167" s="81"/>
      <c r="NW167" s="81"/>
      <c r="NX167" s="81"/>
      <c r="NY167" s="81"/>
      <c r="NZ167" s="81"/>
      <c r="OA167" s="81"/>
      <c r="OB167" s="81"/>
      <c r="OC167" s="81"/>
      <c r="OD167" s="81"/>
      <c r="OE167" s="81"/>
      <c r="OF167" s="81"/>
      <c r="OG167" s="81"/>
      <c r="OH167" s="81"/>
      <c r="OI167" s="81"/>
      <c r="OJ167" s="81"/>
      <c r="OK167" s="81"/>
      <c r="OL167" s="81"/>
      <c r="OM167" s="81"/>
      <c r="ON167" s="81"/>
      <c r="OO167" s="81"/>
      <c r="OP167" s="81"/>
      <c r="OQ167" s="81"/>
      <c r="OR167" s="81"/>
      <c r="OS167" s="81"/>
      <c r="OT167" s="81"/>
      <c r="OU167" s="81"/>
      <c r="OV167" s="81"/>
      <c r="OW167" s="81"/>
      <c r="OX167" s="81"/>
      <c r="OY167" s="81"/>
      <c r="OZ167" s="81"/>
      <c r="PA167" s="81"/>
      <c r="PB167" s="81"/>
      <c r="PC167" s="81"/>
      <c r="PD167" s="81"/>
      <c r="PE167" s="81"/>
      <c r="PF167" s="81"/>
      <c r="PG167" s="81"/>
      <c r="PH167" s="81"/>
      <c r="PI167" s="81"/>
      <c r="PJ167" s="81"/>
      <c r="PK167" s="81"/>
      <c r="PL167" s="81"/>
      <c r="PM167" s="81"/>
      <c r="PN167" s="81"/>
      <c r="PO167" s="81"/>
      <c r="PP167" s="81"/>
      <c r="PQ167" s="81"/>
      <c r="PR167" s="81"/>
      <c r="PS167" s="81"/>
      <c r="PT167" s="81"/>
      <c r="PU167" s="81"/>
      <c r="PV167" s="81"/>
      <c r="PW167" s="81"/>
      <c r="PX167" s="81"/>
      <c r="PY167" s="81"/>
      <c r="PZ167" s="81"/>
      <c r="QA167" s="81"/>
      <c r="QB167" s="81"/>
      <c r="QC167" s="81"/>
      <c r="QD167" s="81"/>
      <c r="QE167" s="81"/>
      <c r="QF167" s="81"/>
      <c r="QG167" s="81"/>
      <c r="QH167" s="81"/>
      <c r="QI167" s="81"/>
      <c r="QJ167" s="81"/>
      <c r="QK167" s="81"/>
      <c r="QL167" s="81"/>
      <c r="QM167" s="81"/>
      <c r="QN167" s="81"/>
      <c r="QO167" s="81"/>
      <c r="QP167" s="81"/>
      <c r="QQ167" s="81"/>
      <c r="QR167" s="81"/>
      <c r="QS167" s="81"/>
      <c r="QT167" s="81"/>
      <c r="QU167" s="81"/>
      <c r="QV167" s="81"/>
      <c r="QW167" s="81"/>
      <c r="QX167" s="81"/>
      <c r="QY167" s="81"/>
      <c r="QZ167" s="81"/>
      <c r="RA167" s="81"/>
      <c r="RB167" s="81"/>
      <c r="RC167" s="81"/>
      <c r="RD167" s="81"/>
      <c r="RE167" s="81"/>
      <c r="RF167" s="81"/>
      <c r="RG167" s="81"/>
      <c r="RH167" s="81"/>
      <c r="RI167" s="81"/>
      <c r="RJ167" s="81"/>
      <c r="RK167" s="81"/>
      <c r="RL167" s="81"/>
      <c r="RM167" s="81"/>
      <c r="RN167" s="81"/>
      <c r="RO167" s="81"/>
      <c r="RP167" s="81"/>
      <c r="RQ167" s="81"/>
      <c r="RR167" s="81"/>
      <c r="RS167" s="81"/>
      <c r="RT167" s="81"/>
      <c r="RU167" s="81"/>
      <c r="RV167" s="81"/>
      <c r="RW167" s="81"/>
      <c r="RX167" s="81"/>
      <c r="RY167" s="81"/>
      <c r="RZ167" s="81"/>
      <c r="SA167" s="81"/>
      <c r="SB167" s="81"/>
      <c r="SC167" s="81"/>
      <c r="SD167" s="81"/>
      <c r="SE167" s="81"/>
      <c r="SF167" s="81"/>
      <c r="SG167" s="81"/>
      <c r="SH167" s="81"/>
      <c r="SI167" s="81"/>
      <c r="SJ167" s="81"/>
      <c r="SK167" s="81"/>
      <c r="SL167" s="81"/>
      <c r="SM167" s="81"/>
      <c r="SN167" s="81"/>
      <c r="SO167" s="81"/>
      <c r="SP167" s="81"/>
      <c r="SQ167" s="81"/>
      <c r="SR167" s="81"/>
      <c r="SS167" s="81"/>
      <c r="ST167" s="81"/>
      <c r="SU167" s="81"/>
      <c r="SV167" s="81"/>
      <c r="SW167" s="81"/>
      <c r="SX167" s="81"/>
      <c r="SY167" s="81"/>
      <c r="SZ167" s="81"/>
      <c r="TA167" s="81"/>
      <c r="TB167" s="81"/>
      <c r="TC167" s="81"/>
      <c r="TD167" s="81"/>
      <c r="TE167" s="81"/>
      <c r="TF167" s="81"/>
      <c r="TG167" s="81"/>
      <c r="TH167" s="81"/>
      <c r="TI167" s="81"/>
      <c r="TJ167" s="81"/>
      <c r="TK167" s="81"/>
      <c r="TL167" s="81"/>
      <c r="TM167" s="81"/>
      <c r="TN167" s="81"/>
      <c r="TO167" s="81"/>
      <c r="TP167" s="81"/>
      <c r="TQ167" s="81"/>
      <c r="TR167" s="81"/>
      <c r="TS167" s="81"/>
      <c r="TT167" s="81"/>
      <c r="TU167" s="81"/>
      <c r="TV167" s="81"/>
      <c r="TW167" s="81"/>
      <c r="TX167" s="81"/>
      <c r="TY167" s="81"/>
      <c r="TZ167" s="81"/>
      <c r="UA167" s="81"/>
      <c r="UB167" s="81"/>
      <c r="UC167" s="81"/>
      <c r="UD167" s="81"/>
      <c r="UE167" s="81"/>
      <c r="UF167" s="81"/>
      <c r="UG167" s="81"/>
      <c r="UH167" s="81"/>
      <c r="UI167" s="81"/>
      <c r="UJ167" s="81"/>
      <c r="UK167" s="81"/>
      <c r="UL167" s="81"/>
      <c r="UM167" s="81"/>
      <c r="UN167" s="81"/>
      <c r="UO167" s="81"/>
      <c r="UP167" s="81"/>
      <c r="UQ167" s="81"/>
      <c r="UR167" s="81"/>
      <c r="US167" s="81"/>
      <c r="UT167" s="81"/>
      <c r="UU167" s="81"/>
      <c r="UV167" s="81"/>
      <c r="UW167" s="81"/>
      <c r="UX167" s="81"/>
      <c r="UY167" s="81"/>
      <c r="UZ167" s="81"/>
      <c r="VA167" s="81"/>
      <c r="VB167" s="81"/>
      <c r="VC167" s="81"/>
      <c r="VD167" s="81"/>
      <c r="VE167" s="81"/>
      <c r="VF167" s="81"/>
      <c r="VG167" s="81"/>
      <c r="VH167" s="81"/>
      <c r="VI167" s="81"/>
      <c r="VJ167" s="81"/>
      <c r="VK167" s="81"/>
      <c r="VL167" s="81"/>
      <c r="VM167" s="81"/>
      <c r="VN167" s="81"/>
      <c r="VO167" s="81"/>
      <c r="VP167" s="81"/>
      <c r="VQ167" s="81"/>
      <c r="VR167" s="81"/>
      <c r="VS167" s="81"/>
      <c r="VT167" s="81"/>
      <c r="VU167" s="81"/>
      <c r="VV167" s="81"/>
      <c r="VW167" s="81"/>
      <c r="VX167" s="81"/>
      <c r="VY167" s="81"/>
      <c r="VZ167" s="81"/>
      <c r="WA167" s="81"/>
      <c r="WB167" s="81"/>
      <c r="WC167" s="81"/>
      <c r="WD167" s="81"/>
      <c r="WE167" s="81"/>
      <c r="WF167" s="81"/>
      <c r="WG167" s="81"/>
      <c r="WH167" s="81"/>
      <c r="WI167" s="81"/>
      <c r="WJ167" s="81"/>
      <c r="WK167" s="81"/>
      <c r="WL167" s="81"/>
      <c r="WM167" s="81"/>
      <c r="WN167" s="81"/>
      <c r="WO167" s="81"/>
      <c r="WP167" s="81"/>
      <c r="WQ167" s="81"/>
      <c r="WR167" s="81"/>
      <c r="WS167" s="81"/>
      <c r="WT167" s="81"/>
      <c r="WU167" s="81"/>
      <c r="WV167" s="81"/>
      <c r="WW167" s="81"/>
      <c r="WX167" s="81"/>
      <c r="WY167" s="81"/>
      <c r="WZ167" s="81"/>
      <c r="XA167" s="81"/>
      <c r="XB167" s="81"/>
      <c r="XC167" s="81"/>
      <c r="XD167" s="81"/>
      <c r="XE167" s="81"/>
      <c r="XF167" s="81"/>
      <c r="XG167" s="81"/>
      <c r="XH167" s="81"/>
      <c r="XI167" s="81"/>
      <c r="XJ167" s="81"/>
      <c r="XK167" s="81"/>
      <c r="XL167" s="81"/>
      <c r="XM167" s="81"/>
      <c r="XN167" s="81"/>
      <c r="XO167" s="81"/>
      <c r="XP167" s="81"/>
      <c r="XQ167" s="81"/>
      <c r="XR167" s="81"/>
      <c r="XS167" s="81"/>
      <c r="XT167" s="81"/>
      <c r="XU167" s="81"/>
      <c r="XV167" s="81"/>
      <c r="XW167" s="81"/>
      <c r="XX167" s="81"/>
      <c r="XY167" s="81"/>
      <c r="XZ167" s="81"/>
      <c r="YA167" s="81"/>
      <c r="YB167" s="81"/>
      <c r="YC167" s="81"/>
      <c r="YD167" s="81"/>
      <c r="YE167" s="81"/>
      <c r="YF167" s="81"/>
      <c r="YG167" s="81"/>
      <c r="YH167" s="81"/>
      <c r="YI167" s="81"/>
      <c r="YJ167" s="81"/>
      <c r="YK167" s="81"/>
      <c r="YL167" s="81"/>
      <c r="YM167" s="81"/>
      <c r="YN167" s="81"/>
      <c r="YO167" s="81"/>
      <c r="YP167" s="81"/>
      <c r="YQ167" s="81"/>
      <c r="YR167" s="81"/>
      <c r="YS167" s="81"/>
      <c r="YT167" s="81"/>
      <c r="YU167" s="81"/>
      <c r="YV167" s="81"/>
      <c r="YW167" s="81"/>
      <c r="YX167" s="81"/>
      <c r="YY167" s="81"/>
      <c r="YZ167" s="81"/>
      <c r="ZA167" s="81"/>
      <c r="ZB167" s="81"/>
      <c r="ZC167" s="81"/>
      <c r="ZD167" s="81"/>
      <c r="ZE167" s="81"/>
      <c r="ZF167" s="81"/>
      <c r="ZG167" s="81"/>
      <c r="ZH167" s="81"/>
      <c r="ZI167" s="81"/>
      <c r="ZJ167" s="81"/>
      <c r="ZK167" s="81"/>
      <c r="ZL167" s="81"/>
      <c r="ZM167" s="81"/>
      <c r="ZN167" s="81"/>
      <c r="ZO167" s="81"/>
      <c r="ZP167" s="81"/>
      <c r="ZQ167" s="81"/>
      <c r="ZR167" s="81"/>
      <c r="ZS167" s="81"/>
      <c r="ZT167" s="81"/>
      <c r="ZU167" s="81"/>
      <c r="ZV167" s="81"/>
      <c r="ZW167" s="81"/>
      <c r="ZX167" s="81"/>
      <c r="ZY167" s="81"/>
      <c r="ZZ167" s="81"/>
      <c r="AAA167" s="81"/>
      <c r="AAB167" s="81"/>
      <c r="AAC167" s="81"/>
      <c r="AAD167" s="81"/>
      <c r="AAE167" s="81"/>
      <c r="AAF167" s="81"/>
      <c r="AAG167" s="81"/>
      <c r="AAH167" s="81"/>
      <c r="AAI167" s="81"/>
      <c r="AAJ167" s="81"/>
      <c r="AAK167" s="81"/>
      <c r="AAL167" s="81"/>
      <c r="AAM167" s="81"/>
      <c r="AAN167" s="81"/>
      <c r="AAO167" s="81"/>
      <c r="AAP167" s="81"/>
      <c r="AAQ167" s="81"/>
      <c r="AAR167" s="81"/>
      <c r="AAS167" s="81"/>
      <c r="AAT167" s="81"/>
      <c r="AAU167" s="81"/>
      <c r="AAV167" s="81"/>
      <c r="AAW167" s="81"/>
      <c r="AAX167" s="81"/>
      <c r="AAY167" s="81"/>
      <c r="AAZ167" s="81"/>
      <c r="ABA167" s="81"/>
      <c r="ABB167" s="81"/>
      <c r="ABC167" s="81"/>
      <c r="ABD167" s="81"/>
      <c r="ABE167" s="81"/>
      <c r="ABF167" s="81"/>
      <c r="ABG167" s="81"/>
      <c r="ABH167" s="81"/>
      <c r="ABI167" s="81"/>
      <c r="ABJ167" s="81"/>
      <c r="ABK167" s="81"/>
      <c r="ABL167" s="81"/>
      <c r="ABM167" s="81"/>
      <c r="ABN167" s="81"/>
      <c r="ABO167" s="81"/>
      <c r="ABP167" s="81"/>
      <c r="ABQ167" s="81"/>
      <c r="ABR167" s="81"/>
      <c r="ABS167" s="81"/>
      <c r="ABT167" s="81"/>
      <c r="ABU167" s="81"/>
      <c r="ABV167" s="81"/>
      <c r="ABW167" s="81"/>
      <c r="ABX167" s="81"/>
      <c r="ABY167" s="81"/>
      <c r="ABZ167" s="81"/>
      <c r="ACA167" s="81"/>
      <c r="ACB167" s="81"/>
      <c r="ACC167" s="81"/>
      <c r="ACD167" s="81"/>
      <c r="ACE167" s="81"/>
      <c r="ACF167" s="81"/>
      <c r="ACG167" s="81"/>
      <c r="ACH167" s="81"/>
      <c r="ACI167" s="81"/>
      <c r="ACJ167" s="81"/>
      <c r="ACK167" s="81"/>
      <c r="ACL167" s="81"/>
      <c r="ACM167" s="81"/>
      <c r="ACN167" s="81"/>
      <c r="ACO167" s="81"/>
      <c r="ACP167" s="81"/>
      <c r="ACQ167" s="81"/>
      <c r="ACR167" s="81"/>
      <c r="ACS167" s="81"/>
      <c r="ACT167" s="81"/>
      <c r="ACU167" s="81"/>
      <c r="ACV167" s="81"/>
      <c r="ACW167" s="81"/>
      <c r="ACX167" s="81"/>
      <c r="ACY167" s="81"/>
      <c r="ACZ167" s="81"/>
      <c r="ADA167" s="81"/>
      <c r="ADB167" s="81"/>
      <c r="ADC167" s="81"/>
      <c r="ADD167" s="81"/>
      <c r="ADE167" s="81"/>
      <c r="ADF167" s="81"/>
      <c r="ADG167" s="81"/>
      <c r="ADH167" s="81"/>
      <c r="ADI167" s="81"/>
      <c r="ADJ167" s="81"/>
      <c r="ADK167" s="81"/>
      <c r="ADL167" s="81"/>
      <c r="ADM167" s="81"/>
      <c r="ADN167" s="81"/>
      <c r="ADO167" s="81"/>
      <c r="ADP167" s="81"/>
      <c r="ADQ167" s="81"/>
      <c r="ADR167" s="81"/>
      <c r="ADS167" s="81"/>
      <c r="ADT167" s="81"/>
      <c r="ADU167" s="81"/>
      <c r="ADV167" s="81"/>
      <c r="ADW167" s="81"/>
      <c r="ADX167" s="81"/>
      <c r="ADY167" s="81"/>
      <c r="ADZ167" s="81"/>
      <c r="AEA167" s="81"/>
      <c r="AEB167" s="81"/>
      <c r="AEC167" s="81"/>
      <c r="AED167" s="81"/>
      <c r="AEE167" s="81"/>
      <c r="AEF167" s="81"/>
      <c r="AEG167" s="81"/>
      <c r="AEH167" s="81"/>
      <c r="AEI167" s="81"/>
      <c r="AEJ167" s="81"/>
      <c r="AEK167" s="81"/>
      <c r="AEL167" s="81"/>
      <c r="AEM167" s="81"/>
      <c r="AEN167" s="81"/>
      <c r="AEO167" s="81"/>
      <c r="AEP167" s="81"/>
      <c r="AEQ167" s="81"/>
      <c r="AER167" s="81"/>
      <c r="AES167" s="81"/>
      <c r="AET167" s="81"/>
      <c r="AEU167" s="81"/>
      <c r="AEV167" s="81"/>
      <c r="AEW167" s="81"/>
      <c r="AEX167" s="81"/>
      <c r="AEY167" s="81"/>
      <c r="AEZ167" s="81"/>
      <c r="AFA167" s="81"/>
      <c r="AFB167" s="81"/>
      <c r="AFC167" s="81"/>
      <c r="AFD167" s="81"/>
      <c r="AFE167" s="81"/>
      <c r="AFF167" s="81"/>
      <c r="AFG167" s="81"/>
      <c r="AFH167" s="81"/>
      <c r="AFI167" s="81"/>
      <c r="AFJ167" s="81"/>
      <c r="AFK167" s="81"/>
      <c r="AFL167" s="81"/>
      <c r="AFM167" s="81"/>
      <c r="AFN167" s="81"/>
      <c r="AFO167" s="81"/>
      <c r="AFP167" s="81"/>
      <c r="AFQ167" s="81"/>
      <c r="AFR167" s="81"/>
      <c r="AFS167" s="81"/>
      <c r="AFT167" s="81"/>
      <c r="AFU167" s="81"/>
      <c r="AFV167" s="81"/>
      <c r="AFW167" s="81"/>
      <c r="AFX167" s="81"/>
      <c r="AFY167" s="81"/>
      <c r="AFZ167" s="81"/>
      <c r="AGA167" s="81"/>
      <c r="AGB167" s="81"/>
      <c r="AGC167" s="81"/>
      <c r="AGD167" s="81"/>
      <c r="AGE167" s="81"/>
      <c r="AGF167" s="81"/>
      <c r="AGG167" s="81"/>
      <c r="AGH167" s="81"/>
      <c r="AGI167" s="81"/>
      <c r="AGJ167" s="81"/>
      <c r="AGK167" s="81"/>
      <c r="AGL167" s="81"/>
      <c r="AGM167" s="81"/>
      <c r="AGN167" s="81"/>
      <c r="AGO167" s="81"/>
      <c r="AGP167" s="81"/>
      <c r="AGQ167" s="81"/>
      <c r="AGR167" s="81"/>
      <c r="AGS167" s="81"/>
      <c r="AGT167" s="81"/>
      <c r="AGU167" s="81"/>
      <c r="AGV167" s="81"/>
      <c r="AGW167" s="81"/>
      <c r="AGX167" s="81"/>
      <c r="AGY167" s="81"/>
      <c r="AGZ167" s="81"/>
      <c r="AHA167" s="81"/>
      <c r="AHB167" s="81"/>
      <c r="AHC167" s="81"/>
      <c r="AHD167" s="81"/>
      <c r="AHE167" s="81"/>
      <c r="AHF167" s="81"/>
      <c r="AHG167" s="81"/>
      <c r="AHH167" s="81"/>
      <c r="AHI167" s="81"/>
      <c r="AHJ167" s="81"/>
      <c r="AHK167" s="81"/>
      <c r="AHL167" s="81"/>
      <c r="AHM167" s="81"/>
      <c r="AHN167" s="81"/>
      <c r="AHO167" s="81"/>
      <c r="AHP167" s="81"/>
      <c r="AHQ167" s="81"/>
      <c r="AHR167" s="81"/>
      <c r="AHS167" s="81"/>
      <c r="AHT167" s="81"/>
      <c r="AHU167" s="81"/>
      <c r="AHV167" s="81"/>
      <c r="AHW167" s="81"/>
      <c r="AHX167" s="81"/>
      <c r="AHY167" s="81"/>
      <c r="AHZ167" s="81"/>
      <c r="AIA167" s="81"/>
      <c r="AIB167" s="81"/>
      <c r="AIC167" s="81"/>
      <c r="AID167" s="81"/>
      <c r="AIE167" s="81"/>
      <c r="AIF167" s="81"/>
      <c r="AIG167" s="81"/>
      <c r="AIH167" s="81"/>
      <c r="AII167" s="81"/>
      <c r="AIJ167" s="81"/>
      <c r="AIK167" s="81"/>
      <c r="AIL167" s="81"/>
      <c r="AIM167" s="81"/>
      <c r="AIN167" s="81"/>
      <c r="AIO167" s="81"/>
      <c r="AIP167" s="81"/>
      <c r="AIQ167" s="81"/>
      <c r="AIR167" s="81"/>
      <c r="AIS167" s="81"/>
      <c r="AIT167" s="81"/>
      <c r="AIU167" s="81"/>
      <c r="AIV167" s="81"/>
      <c r="AIW167" s="81"/>
      <c r="AIX167" s="81"/>
      <c r="AIY167" s="81"/>
      <c r="AIZ167" s="81"/>
      <c r="AJA167" s="81"/>
      <c r="AJB167" s="81"/>
      <c r="AJC167" s="81"/>
      <c r="AJD167" s="81"/>
      <c r="AJE167" s="81"/>
      <c r="AJF167" s="81"/>
      <c r="AJG167" s="81"/>
      <c r="AJH167" s="81"/>
      <c r="AJI167" s="81"/>
      <c r="AJJ167" s="81"/>
      <c r="AJK167" s="81"/>
      <c r="AJL167" s="81"/>
      <c r="AJM167" s="81"/>
      <c r="AJN167" s="81"/>
      <c r="AJO167" s="81"/>
      <c r="AJP167" s="81"/>
      <c r="AJQ167" s="81"/>
      <c r="AJR167" s="81"/>
      <c r="AJS167" s="81"/>
      <c r="AJT167" s="81"/>
      <c r="AJU167" s="81"/>
      <c r="AJV167" s="81"/>
      <c r="AJW167" s="81"/>
      <c r="AJX167" s="81"/>
      <c r="AJY167" s="81"/>
      <c r="AJZ167" s="81"/>
      <c r="AKA167" s="81"/>
      <c r="AKB167" s="81"/>
      <c r="AKC167" s="81"/>
      <c r="AKD167" s="81"/>
      <c r="AKE167" s="81"/>
      <c r="AKF167" s="81"/>
      <c r="AKG167" s="81"/>
      <c r="AKH167" s="81"/>
      <c r="AKI167" s="81"/>
      <c r="AKJ167" s="81"/>
      <c r="AKK167" s="81"/>
      <c r="AKL167" s="81"/>
      <c r="AKM167" s="81"/>
      <c r="AKN167" s="81"/>
      <c r="AKO167" s="81"/>
      <c r="AKP167" s="81"/>
      <c r="AKQ167" s="81"/>
      <c r="AKR167" s="81"/>
      <c r="AKS167" s="81"/>
      <c r="AKT167" s="81"/>
      <c r="AKU167" s="81"/>
      <c r="AKV167" s="81"/>
      <c r="AKW167" s="81"/>
      <c r="AKX167" s="81"/>
      <c r="AKY167" s="81"/>
      <c r="AKZ167" s="81"/>
      <c r="ALA167" s="81"/>
      <c r="ALB167" s="81"/>
      <c r="ALC167" s="81"/>
      <c r="ALD167" s="81"/>
      <c r="ALE167" s="81"/>
      <c r="ALF167" s="81"/>
      <c r="ALG167" s="81"/>
      <c r="ALH167" s="81"/>
      <c r="ALI167" s="81"/>
      <c r="ALJ167" s="81"/>
      <c r="ALK167" s="81"/>
      <c r="ALL167" s="81"/>
      <c r="ALM167" s="81"/>
      <c r="ALN167" s="81"/>
      <c r="ALO167" s="81"/>
      <c r="ALP167" s="81"/>
      <c r="ALQ167" s="81"/>
      <c r="ALR167" s="81"/>
      <c r="ALS167" s="81"/>
      <c r="ALT167" s="81"/>
      <c r="ALU167" s="81"/>
      <c r="ALV167" s="81"/>
      <c r="ALW167" s="81"/>
      <c r="ALX167" s="81"/>
      <c r="ALY167" s="81"/>
      <c r="ALZ167" s="81"/>
      <c r="AMA167" s="81"/>
      <c r="AMB167" s="81"/>
      <c r="AMC167" s="81"/>
      <c r="AMD167" s="81"/>
      <c r="AME167" s="81"/>
    </row>
    <row r="168" spans="1:1019" customFormat="1" ht="18.75">
      <c r="A168" s="84">
        <v>14</v>
      </c>
      <c r="B168" s="89" t="s">
        <v>141</v>
      </c>
      <c r="C168" s="84">
        <v>18</v>
      </c>
      <c r="D168" s="99">
        <v>3365.7</v>
      </c>
      <c r="E168" s="99">
        <v>2524.3000000000002</v>
      </c>
      <c r="F168" s="99"/>
      <c r="G168" s="99">
        <v>2524.3000000000002</v>
      </c>
      <c r="H168" s="99"/>
      <c r="I168" s="99">
        <v>2448.9</v>
      </c>
      <c r="J168" s="81"/>
      <c r="K168" s="489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  <c r="HU168" s="81"/>
      <c r="HV168" s="81"/>
      <c r="HW168" s="81"/>
      <c r="HX168" s="81"/>
      <c r="HY168" s="81"/>
      <c r="HZ168" s="81"/>
      <c r="IA168" s="81"/>
      <c r="IB168" s="81"/>
      <c r="IC168" s="81"/>
      <c r="ID168" s="81"/>
      <c r="IE168" s="81"/>
      <c r="IF168" s="81"/>
      <c r="IG168" s="81"/>
      <c r="IH168" s="81"/>
      <c r="II168" s="81"/>
      <c r="IJ168" s="81"/>
      <c r="IK168" s="81"/>
      <c r="IL168" s="81"/>
      <c r="IM168" s="81"/>
      <c r="IN168" s="81"/>
      <c r="IO168" s="81"/>
      <c r="IP168" s="81"/>
      <c r="IQ168" s="81"/>
      <c r="IR168" s="81"/>
      <c r="IS168" s="81"/>
      <c r="IT168" s="81"/>
      <c r="IU168" s="81"/>
      <c r="IV168" s="81"/>
      <c r="IW168" s="81"/>
      <c r="IX168" s="81"/>
      <c r="IY168" s="81"/>
      <c r="IZ168" s="81"/>
      <c r="JA168" s="81"/>
      <c r="JB168" s="81"/>
      <c r="JC168" s="81"/>
      <c r="JD168" s="81"/>
      <c r="JE168" s="81"/>
      <c r="JF168" s="81"/>
      <c r="JG168" s="81"/>
      <c r="JH168" s="81"/>
      <c r="JI168" s="81"/>
      <c r="JJ168" s="81"/>
      <c r="JK168" s="81"/>
      <c r="JL168" s="81"/>
      <c r="JM168" s="81"/>
      <c r="JN168" s="81"/>
      <c r="JO168" s="81"/>
      <c r="JP168" s="81"/>
      <c r="JQ168" s="81"/>
      <c r="JR168" s="81"/>
      <c r="JS168" s="81"/>
      <c r="JT168" s="81"/>
      <c r="JU168" s="81"/>
      <c r="JV168" s="81"/>
      <c r="JW168" s="81"/>
      <c r="JX168" s="81"/>
      <c r="JY168" s="81"/>
      <c r="JZ168" s="81"/>
      <c r="KA168" s="81"/>
      <c r="KB168" s="81"/>
      <c r="KC168" s="81"/>
      <c r="KD168" s="81"/>
      <c r="KE168" s="81"/>
      <c r="KF168" s="81"/>
      <c r="KG168" s="81"/>
      <c r="KH168" s="81"/>
      <c r="KI168" s="81"/>
      <c r="KJ168" s="81"/>
      <c r="KK168" s="81"/>
      <c r="KL168" s="81"/>
      <c r="KM168" s="81"/>
      <c r="KN168" s="81"/>
      <c r="KO168" s="81"/>
      <c r="KP168" s="81"/>
      <c r="KQ168" s="81"/>
      <c r="KR168" s="81"/>
      <c r="KS168" s="81"/>
      <c r="KT168" s="81"/>
      <c r="KU168" s="81"/>
      <c r="KV168" s="81"/>
      <c r="KW168" s="81"/>
      <c r="KX168" s="81"/>
      <c r="KY168" s="81"/>
      <c r="KZ168" s="81"/>
      <c r="LA168" s="81"/>
      <c r="LB168" s="81"/>
      <c r="LC168" s="81"/>
      <c r="LD168" s="81"/>
      <c r="LE168" s="81"/>
      <c r="LF168" s="81"/>
      <c r="LG168" s="81"/>
      <c r="LH168" s="81"/>
      <c r="LI168" s="81"/>
      <c r="LJ168" s="81"/>
      <c r="LK168" s="81"/>
      <c r="LL168" s="81"/>
      <c r="LM168" s="81"/>
      <c r="LN168" s="81"/>
      <c r="LO168" s="81"/>
      <c r="LP168" s="81"/>
      <c r="LQ168" s="81"/>
      <c r="LR168" s="81"/>
      <c r="LS168" s="81"/>
      <c r="LT168" s="81"/>
      <c r="LU168" s="81"/>
      <c r="LV168" s="81"/>
      <c r="LW168" s="81"/>
      <c r="LX168" s="81"/>
      <c r="LY168" s="81"/>
      <c r="LZ168" s="81"/>
      <c r="MA168" s="81"/>
      <c r="MB168" s="81"/>
      <c r="MC168" s="81"/>
      <c r="MD168" s="81"/>
      <c r="ME168" s="81"/>
      <c r="MF168" s="81"/>
      <c r="MG168" s="81"/>
      <c r="MH168" s="81"/>
      <c r="MI168" s="81"/>
      <c r="MJ168" s="81"/>
      <c r="MK168" s="81"/>
      <c r="ML168" s="81"/>
      <c r="MM168" s="81"/>
      <c r="MN168" s="81"/>
      <c r="MO168" s="81"/>
      <c r="MP168" s="81"/>
      <c r="MQ168" s="81"/>
      <c r="MR168" s="81"/>
      <c r="MS168" s="81"/>
      <c r="MT168" s="81"/>
      <c r="MU168" s="81"/>
      <c r="MV168" s="81"/>
      <c r="MW168" s="81"/>
      <c r="MX168" s="81"/>
      <c r="MY168" s="81"/>
      <c r="MZ168" s="81"/>
      <c r="NA168" s="81"/>
      <c r="NB168" s="81"/>
      <c r="NC168" s="81"/>
      <c r="ND168" s="81"/>
      <c r="NE168" s="81"/>
      <c r="NF168" s="81"/>
      <c r="NG168" s="81"/>
      <c r="NH168" s="81"/>
      <c r="NI168" s="81"/>
      <c r="NJ168" s="81"/>
      <c r="NK168" s="81"/>
      <c r="NL168" s="81"/>
      <c r="NM168" s="81"/>
      <c r="NN168" s="81"/>
      <c r="NO168" s="81"/>
      <c r="NP168" s="81"/>
      <c r="NQ168" s="81"/>
      <c r="NR168" s="81"/>
      <c r="NS168" s="81"/>
      <c r="NT168" s="81"/>
      <c r="NU168" s="81"/>
      <c r="NV168" s="81"/>
      <c r="NW168" s="81"/>
      <c r="NX168" s="81"/>
      <c r="NY168" s="81"/>
      <c r="NZ168" s="81"/>
      <c r="OA168" s="81"/>
      <c r="OB168" s="81"/>
      <c r="OC168" s="81"/>
      <c r="OD168" s="81"/>
      <c r="OE168" s="81"/>
      <c r="OF168" s="81"/>
      <c r="OG168" s="81"/>
      <c r="OH168" s="81"/>
      <c r="OI168" s="81"/>
      <c r="OJ168" s="81"/>
      <c r="OK168" s="81"/>
      <c r="OL168" s="81"/>
      <c r="OM168" s="81"/>
      <c r="ON168" s="81"/>
      <c r="OO168" s="81"/>
      <c r="OP168" s="81"/>
      <c r="OQ168" s="81"/>
      <c r="OR168" s="81"/>
      <c r="OS168" s="81"/>
      <c r="OT168" s="81"/>
      <c r="OU168" s="81"/>
      <c r="OV168" s="81"/>
      <c r="OW168" s="81"/>
      <c r="OX168" s="81"/>
      <c r="OY168" s="81"/>
      <c r="OZ168" s="81"/>
      <c r="PA168" s="81"/>
      <c r="PB168" s="81"/>
      <c r="PC168" s="81"/>
      <c r="PD168" s="81"/>
      <c r="PE168" s="81"/>
      <c r="PF168" s="81"/>
      <c r="PG168" s="81"/>
      <c r="PH168" s="81"/>
      <c r="PI168" s="81"/>
      <c r="PJ168" s="81"/>
      <c r="PK168" s="81"/>
      <c r="PL168" s="81"/>
      <c r="PM168" s="81"/>
      <c r="PN168" s="81"/>
      <c r="PO168" s="81"/>
      <c r="PP168" s="81"/>
      <c r="PQ168" s="81"/>
      <c r="PR168" s="81"/>
      <c r="PS168" s="81"/>
      <c r="PT168" s="81"/>
      <c r="PU168" s="81"/>
      <c r="PV168" s="81"/>
      <c r="PW168" s="81"/>
      <c r="PX168" s="81"/>
      <c r="PY168" s="81"/>
      <c r="PZ168" s="81"/>
      <c r="QA168" s="81"/>
      <c r="QB168" s="81"/>
      <c r="QC168" s="81"/>
      <c r="QD168" s="81"/>
      <c r="QE168" s="81"/>
      <c r="QF168" s="81"/>
      <c r="QG168" s="81"/>
      <c r="QH168" s="81"/>
      <c r="QI168" s="81"/>
      <c r="QJ168" s="81"/>
      <c r="QK168" s="81"/>
      <c r="QL168" s="81"/>
      <c r="QM168" s="81"/>
      <c r="QN168" s="81"/>
      <c r="QO168" s="81"/>
      <c r="QP168" s="81"/>
      <c r="QQ168" s="81"/>
      <c r="QR168" s="81"/>
      <c r="QS168" s="81"/>
      <c r="QT168" s="81"/>
      <c r="QU168" s="81"/>
      <c r="QV168" s="81"/>
      <c r="QW168" s="81"/>
      <c r="QX168" s="81"/>
      <c r="QY168" s="81"/>
      <c r="QZ168" s="81"/>
      <c r="RA168" s="81"/>
      <c r="RB168" s="81"/>
      <c r="RC168" s="81"/>
      <c r="RD168" s="81"/>
      <c r="RE168" s="81"/>
      <c r="RF168" s="81"/>
      <c r="RG168" s="81"/>
      <c r="RH168" s="81"/>
      <c r="RI168" s="81"/>
      <c r="RJ168" s="81"/>
      <c r="RK168" s="81"/>
      <c r="RL168" s="81"/>
      <c r="RM168" s="81"/>
      <c r="RN168" s="81"/>
      <c r="RO168" s="81"/>
      <c r="RP168" s="81"/>
      <c r="RQ168" s="81"/>
      <c r="RR168" s="81"/>
      <c r="RS168" s="81"/>
      <c r="RT168" s="81"/>
      <c r="RU168" s="81"/>
      <c r="RV168" s="81"/>
      <c r="RW168" s="81"/>
      <c r="RX168" s="81"/>
      <c r="RY168" s="81"/>
      <c r="RZ168" s="81"/>
      <c r="SA168" s="81"/>
      <c r="SB168" s="81"/>
      <c r="SC168" s="81"/>
      <c r="SD168" s="81"/>
      <c r="SE168" s="81"/>
      <c r="SF168" s="81"/>
      <c r="SG168" s="81"/>
      <c r="SH168" s="81"/>
      <c r="SI168" s="81"/>
      <c r="SJ168" s="81"/>
      <c r="SK168" s="81"/>
      <c r="SL168" s="81"/>
      <c r="SM168" s="81"/>
      <c r="SN168" s="81"/>
      <c r="SO168" s="81"/>
      <c r="SP168" s="81"/>
      <c r="SQ168" s="81"/>
      <c r="SR168" s="81"/>
      <c r="SS168" s="81"/>
      <c r="ST168" s="81"/>
      <c r="SU168" s="81"/>
      <c r="SV168" s="81"/>
      <c r="SW168" s="81"/>
      <c r="SX168" s="81"/>
      <c r="SY168" s="81"/>
      <c r="SZ168" s="81"/>
      <c r="TA168" s="81"/>
      <c r="TB168" s="81"/>
      <c r="TC168" s="81"/>
      <c r="TD168" s="81"/>
      <c r="TE168" s="81"/>
      <c r="TF168" s="81"/>
      <c r="TG168" s="81"/>
      <c r="TH168" s="81"/>
      <c r="TI168" s="81"/>
      <c r="TJ168" s="81"/>
      <c r="TK168" s="81"/>
      <c r="TL168" s="81"/>
      <c r="TM168" s="81"/>
      <c r="TN168" s="81"/>
      <c r="TO168" s="81"/>
      <c r="TP168" s="81"/>
      <c r="TQ168" s="81"/>
      <c r="TR168" s="81"/>
      <c r="TS168" s="81"/>
      <c r="TT168" s="81"/>
      <c r="TU168" s="81"/>
      <c r="TV168" s="81"/>
      <c r="TW168" s="81"/>
      <c r="TX168" s="81"/>
      <c r="TY168" s="81"/>
      <c r="TZ168" s="81"/>
      <c r="UA168" s="81"/>
      <c r="UB168" s="81"/>
      <c r="UC168" s="81"/>
      <c r="UD168" s="81"/>
      <c r="UE168" s="81"/>
      <c r="UF168" s="81"/>
      <c r="UG168" s="81"/>
      <c r="UH168" s="81"/>
      <c r="UI168" s="81"/>
      <c r="UJ168" s="81"/>
      <c r="UK168" s="81"/>
      <c r="UL168" s="81"/>
      <c r="UM168" s="81"/>
      <c r="UN168" s="81"/>
      <c r="UO168" s="81"/>
      <c r="UP168" s="81"/>
      <c r="UQ168" s="81"/>
      <c r="UR168" s="81"/>
      <c r="US168" s="81"/>
      <c r="UT168" s="81"/>
      <c r="UU168" s="81"/>
      <c r="UV168" s="81"/>
      <c r="UW168" s="81"/>
      <c r="UX168" s="81"/>
      <c r="UY168" s="81"/>
      <c r="UZ168" s="81"/>
      <c r="VA168" s="81"/>
      <c r="VB168" s="81"/>
      <c r="VC168" s="81"/>
      <c r="VD168" s="81"/>
      <c r="VE168" s="81"/>
      <c r="VF168" s="81"/>
      <c r="VG168" s="81"/>
      <c r="VH168" s="81"/>
      <c r="VI168" s="81"/>
      <c r="VJ168" s="81"/>
      <c r="VK168" s="81"/>
      <c r="VL168" s="81"/>
      <c r="VM168" s="81"/>
      <c r="VN168" s="81"/>
      <c r="VO168" s="81"/>
      <c r="VP168" s="81"/>
      <c r="VQ168" s="81"/>
      <c r="VR168" s="81"/>
      <c r="VS168" s="81"/>
      <c r="VT168" s="81"/>
      <c r="VU168" s="81"/>
      <c r="VV168" s="81"/>
      <c r="VW168" s="81"/>
      <c r="VX168" s="81"/>
      <c r="VY168" s="81"/>
      <c r="VZ168" s="81"/>
      <c r="WA168" s="81"/>
      <c r="WB168" s="81"/>
      <c r="WC168" s="81"/>
      <c r="WD168" s="81"/>
      <c r="WE168" s="81"/>
      <c r="WF168" s="81"/>
      <c r="WG168" s="81"/>
      <c r="WH168" s="81"/>
      <c r="WI168" s="81"/>
      <c r="WJ168" s="81"/>
      <c r="WK168" s="81"/>
      <c r="WL168" s="81"/>
      <c r="WM168" s="81"/>
      <c r="WN168" s="81"/>
      <c r="WO168" s="81"/>
      <c r="WP168" s="81"/>
      <c r="WQ168" s="81"/>
      <c r="WR168" s="81"/>
      <c r="WS168" s="81"/>
      <c r="WT168" s="81"/>
      <c r="WU168" s="81"/>
      <c r="WV168" s="81"/>
      <c r="WW168" s="81"/>
      <c r="WX168" s="81"/>
      <c r="WY168" s="81"/>
      <c r="WZ168" s="81"/>
      <c r="XA168" s="81"/>
      <c r="XB168" s="81"/>
      <c r="XC168" s="81"/>
      <c r="XD168" s="81"/>
      <c r="XE168" s="81"/>
      <c r="XF168" s="81"/>
      <c r="XG168" s="81"/>
      <c r="XH168" s="81"/>
      <c r="XI168" s="81"/>
      <c r="XJ168" s="81"/>
      <c r="XK168" s="81"/>
      <c r="XL168" s="81"/>
      <c r="XM168" s="81"/>
      <c r="XN168" s="81"/>
      <c r="XO168" s="81"/>
      <c r="XP168" s="81"/>
      <c r="XQ168" s="81"/>
      <c r="XR168" s="81"/>
      <c r="XS168" s="81"/>
      <c r="XT168" s="81"/>
      <c r="XU168" s="81"/>
      <c r="XV168" s="81"/>
      <c r="XW168" s="81"/>
      <c r="XX168" s="81"/>
      <c r="XY168" s="81"/>
      <c r="XZ168" s="81"/>
      <c r="YA168" s="81"/>
      <c r="YB168" s="81"/>
      <c r="YC168" s="81"/>
      <c r="YD168" s="81"/>
      <c r="YE168" s="81"/>
      <c r="YF168" s="81"/>
      <c r="YG168" s="81"/>
      <c r="YH168" s="81"/>
      <c r="YI168" s="81"/>
      <c r="YJ168" s="81"/>
      <c r="YK168" s="81"/>
      <c r="YL168" s="81"/>
      <c r="YM168" s="81"/>
      <c r="YN168" s="81"/>
      <c r="YO168" s="81"/>
      <c r="YP168" s="81"/>
      <c r="YQ168" s="81"/>
      <c r="YR168" s="81"/>
      <c r="YS168" s="81"/>
      <c r="YT168" s="81"/>
      <c r="YU168" s="81"/>
      <c r="YV168" s="81"/>
      <c r="YW168" s="81"/>
      <c r="YX168" s="81"/>
      <c r="YY168" s="81"/>
      <c r="YZ168" s="81"/>
      <c r="ZA168" s="81"/>
      <c r="ZB168" s="81"/>
      <c r="ZC168" s="81"/>
      <c r="ZD168" s="81"/>
      <c r="ZE168" s="81"/>
      <c r="ZF168" s="81"/>
      <c r="ZG168" s="81"/>
      <c r="ZH168" s="81"/>
      <c r="ZI168" s="81"/>
      <c r="ZJ168" s="81"/>
      <c r="ZK168" s="81"/>
      <c r="ZL168" s="81"/>
      <c r="ZM168" s="81"/>
      <c r="ZN168" s="81"/>
      <c r="ZO168" s="81"/>
      <c r="ZP168" s="81"/>
      <c r="ZQ168" s="81"/>
      <c r="ZR168" s="81"/>
      <c r="ZS168" s="81"/>
      <c r="ZT168" s="81"/>
      <c r="ZU168" s="81"/>
      <c r="ZV168" s="81"/>
      <c r="ZW168" s="81"/>
      <c r="ZX168" s="81"/>
      <c r="ZY168" s="81"/>
      <c r="ZZ168" s="81"/>
      <c r="AAA168" s="81"/>
      <c r="AAB168" s="81"/>
      <c r="AAC168" s="81"/>
      <c r="AAD168" s="81"/>
      <c r="AAE168" s="81"/>
      <c r="AAF168" s="81"/>
      <c r="AAG168" s="81"/>
      <c r="AAH168" s="81"/>
      <c r="AAI168" s="81"/>
      <c r="AAJ168" s="81"/>
      <c r="AAK168" s="81"/>
      <c r="AAL168" s="81"/>
      <c r="AAM168" s="81"/>
      <c r="AAN168" s="81"/>
      <c r="AAO168" s="81"/>
      <c r="AAP168" s="81"/>
      <c r="AAQ168" s="81"/>
      <c r="AAR168" s="81"/>
      <c r="AAS168" s="81"/>
      <c r="AAT168" s="81"/>
      <c r="AAU168" s="81"/>
      <c r="AAV168" s="81"/>
      <c r="AAW168" s="81"/>
      <c r="AAX168" s="81"/>
      <c r="AAY168" s="81"/>
      <c r="AAZ168" s="81"/>
      <c r="ABA168" s="81"/>
      <c r="ABB168" s="81"/>
      <c r="ABC168" s="81"/>
      <c r="ABD168" s="81"/>
      <c r="ABE168" s="81"/>
      <c r="ABF168" s="81"/>
      <c r="ABG168" s="81"/>
      <c r="ABH168" s="81"/>
      <c r="ABI168" s="81"/>
      <c r="ABJ168" s="81"/>
      <c r="ABK168" s="81"/>
      <c r="ABL168" s="81"/>
      <c r="ABM168" s="81"/>
      <c r="ABN168" s="81"/>
      <c r="ABO168" s="81"/>
      <c r="ABP168" s="81"/>
      <c r="ABQ168" s="81"/>
      <c r="ABR168" s="81"/>
      <c r="ABS168" s="81"/>
      <c r="ABT168" s="81"/>
      <c r="ABU168" s="81"/>
      <c r="ABV168" s="81"/>
      <c r="ABW168" s="81"/>
      <c r="ABX168" s="81"/>
      <c r="ABY168" s="81"/>
      <c r="ABZ168" s="81"/>
      <c r="ACA168" s="81"/>
      <c r="ACB168" s="81"/>
      <c r="ACC168" s="81"/>
      <c r="ACD168" s="81"/>
      <c r="ACE168" s="81"/>
      <c r="ACF168" s="81"/>
      <c r="ACG168" s="81"/>
      <c r="ACH168" s="81"/>
      <c r="ACI168" s="81"/>
      <c r="ACJ168" s="81"/>
      <c r="ACK168" s="81"/>
      <c r="ACL168" s="81"/>
      <c r="ACM168" s="81"/>
      <c r="ACN168" s="81"/>
      <c r="ACO168" s="81"/>
      <c r="ACP168" s="81"/>
      <c r="ACQ168" s="81"/>
      <c r="ACR168" s="81"/>
      <c r="ACS168" s="81"/>
      <c r="ACT168" s="81"/>
      <c r="ACU168" s="81"/>
      <c r="ACV168" s="81"/>
      <c r="ACW168" s="81"/>
      <c r="ACX168" s="81"/>
      <c r="ACY168" s="81"/>
      <c r="ACZ168" s="81"/>
      <c r="ADA168" s="81"/>
      <c r="ADB168" s="81"/>
      <c r="ADC168" s="81"/>
      <c r="ADD168" s="81"/>
      <c r="ADE168" s="81"/>
      <c r="ADF168" s="81"/>
      <c r="ADG168" s="81"/>
      <c r="ADH168" s="81"/>
      <c r="ADI168" s="81"/>
      <c r="ADJ168" s="81"/>
      <c r="ADK168" s="81"/>
      <c r="ADL168" s="81"/>
      <c r="ADM168" s="81"/>
      <c r="ADN168" s="81"/>
      <c r="ADO168" s="81"/>
      <c r="ADP168" s="81"/>
      <c r="ADQ168" s="81"/>
      <c r="ADR168" s="81"/>
      <c r="ADS168" s="81"/>
      <c r="ADT168" s="81"/>
      <c r="ADU168" s="81"/>
      <c r="ADV168" s="81"/>
      <c r="ADW168" s="81"/>
      <c r="ADX168" s="81"/>
      <c r="ADY168" s="81"/>
      <c r="ADZ168" s="81"/>
      <c r="AEA168" s="81"/>
      <c r="AEB168" s="81"/>
      <c r="AEC168" s="81"/>
      <c r="AED168" s="81"/>
      <c r="AEE168" s="81"/>
      <c r="AEF168" s="81"/>
      <c r="AEG168" s="81"/>
      <c r="AEH168" s="81"/>
      <c r="AEI168" s="81"/>
      <c r="AEJ168" s="81"/>
      <c r="AEK168" s="81"/>
      <c r="AEL168" s="81"/>
      <c r="AEM168" s="81"/>
      <c r="AEN168" s="81"/>
      <c r="AEO168" s="81"/>
      <c r="AEP168" s="81"/>
      <c r="AEQ168" s="81"/>
      <c r="AER168" s="81"/>
      <c r="AES168" s="81"/>
      <c r="AET168" s="81"/>
      <c r="AEU168" s="81"/>
      <c r="AEV168" s="81"/>
      <c r="AEW168" s="81"/>
      <c r="AEX168" s="81"/>
      <c r="AEY168" s="81"/>
      <c r="AEZ168" s="81"/>
      <c r="AFA168" s="81"/>
      <c r="AFB168" s="81"/>
      <c r="AFC168" s="81"/>
      <c r="AFD168" s="81"/>
      <c r="AFE168" s="81"/>
      <c r="AFF168" s="81"/>
      <c r="AFG168" s="81"/>
      <c r="AFH168" s="81"/>
      <c r="AFI168" s="81"/>
      <c r="AFJ168" s="81"/>
      <c r="AFK168" s="81"/>
      <c r="AFL168" s="81"/>
      <c r="AFM168" s="81"/>
      <c r="AFN168" s="81"/>
      <c r="AFO168" s="81"/>
      <c r="AFP168" s="81"/>
      <c r="AFQ168" s="81"/>
      <c r="AFR168" s="81"/>
      <c r="AFS168" s="81"/>
      <c r="AFT168" s="81"/>
      <c r="AFU168" s="81"/>
      <c r="AFV168" s="81"/>
      <c r="AFW168" s="81"/>
      <c r="AFX168" s="81"/>
      <c r="AFY168" s="81"/>
      <c r="AFZ168" s="81"/>
      <c r="AGA168" s="81"/>
      <c r="AGB168" s="81"/>
      <c r="AGC168" s="81"/>
      <c r="AGD168" s="81"/>
      <c r="AGE168" s="81"/>
      <c r="AGF168" s="81"/>
      <c r="AGG168" s="81"/>
      <c r="AGH168" s="81"/>
      <c r="AGI168" s="81"/>
      <c r="AGJ168" s="81"/>
      <c r="AGK168" s="81"/>
      <c r="AGL168" s="81"/>
      <c r="AGM168" s="81"/>
      <c r="AGN168" s="81"/>
      <c r="AGO168" s="81"/>
      <c r="AGP168" s="81"/>
      <c r="AGQ168" s="81"/>
      <c r="AGR168" s="81"/>
      <c r="AGS168" s="81"/>
      <c r="AGT168" s="81"/>
      <c r="AGU168" s="81"/>
      <c r="AGV168" s="81"/>
      <c r="AGW168" s="81"/>
      <c r="AGX168" s="81"/>
      <c r="AGY168" s="81"/>
      <c r="AGZ168" s="81"/>
      <c r="AHA168" s="81"/>
      <c r="AHB168" s="81"/>
      <c r="AHC168" s="81"/>
      <c r="AHD168" s="81"/>
      <c r="AHE168" s="81"/>
      <c r="AHF168" s="81"/>
      <c r="AHG168" s="81"/>
      <c r="AHH168" s="81"/>
      <c r="AHI168" s="81"/>
      <c r="AHJ168" s="81"/>
      <c r="AHK168" s="81"/>
      <c r="AHL168" s="81"/>
      <c r="AHM168" s="81"/>
      <c r="AHN168" s="81"/>
      <c r="AHO168" s="81"/>
      <c r="AHP168" s="81"/>
      <c r="AHQ168" s="81"/>
      <c r="AHR168" s="81"/>
      <c r="AHS168" s="81"/>
      <c r="AHT168" s="81"/>
      <c r="AHU168" s="81"/>
      <c r="AHV168" s="81"/>
      <c r="AHW168" s="81"/>
      <c r="AHX168" s="81"/>
      <c r="AHY168" s="81"/>
      <c r="AHZ168" s="81"/>
      <c r="AIA168" s="81"/>
      <c r="AIB168" s="81"/>
      <c r="AIC168" s="81"/>
      <c r="AID168" s="81"/>
      <c r="AIE168" s="81"/>
      <c r="AIF168" s="81"/>
      <c r="AIG168" s="81"/>
      <c r="AIH168" s="81"/>
      <c r="AII168" s="81"/>
      <c r="AIJ168" s="81"/>
      <c r="AIK168" s="81"/>
      <c r="AIL168" s="81"/>
      <c r="AIM168" s="81"/>
      <c r="AIN168" s="81"/>
      <c r="AIO168" s="81"/>
      <c r="AIP168" s="81"/>
      <c r="AIQ168" s="81"/>
      <c r="AIR168" s="81"/>
      <c r="AIS168" s="81"/>
      <c r="AIT168" s="81"/>
      <c r="AIU168" s="81"/>
      <c r="AIV168" s="81"/>
      <c r="AIW168" s="81"/>
      <c r="AIX168" s="81"/>
      <c r="AIY168" s="81"/>
      <c r="AIZ168" s="81"/>
      <c r="AJA168" s="81"/>
      <c r="AJB168" s="81"/>
      <c r="AJC168" s="81"/>
      <c r="AJD168" s="81"/>
      <c r="AJE168" s="81"/>
      <c r="AJF168" s="81"/>
      <c r="AJG168" s="81"/>
      <c r="AJH168" s="81"/>
      <c r="AJI168" s="81"/>
      <c r="AJJ168" s="81"/>
      <c r="AJK168" s="81"/>
      <c r="AJL168" s="81"/>
      <c r="AJM168" s="81"/>
      <c r="AJN168" s="81"/>
      <c r="AJO168" s="81"/>
      <c r="AJP168" s="81"/>
      <c r="AJQ168" s="81"/>
      <c r="AJR168" s="81"/>
      <c r="AJS168" s="81"/>
      <c r="AJT168" s="81"/>
      <c r="AJU168" s="81"/>
      <c r="AJV168" s="81"/>
      <c r="AJW168" s="81"/>
      <c r="AJX168" s="81"/>
      <c r="AJY168" s="81"/>
      <c r="AJZ168" s="81"/>
      <c r="AKA168" s="81"/>
      <c r="AKB168" s="81"/>
      <c r="AKC168" s="81"/>
      <c r="AKD168" s="81"/>
      <c r="AKE168" s="81"/>
      <c r="AKF168" s="81"/>
      <c r="AKG168" s="81"/>
      <c r="AKH168" s="81"/>
      <c r="AKI168" s="81"/>
      <c r="AKJ168" s="81"/>
      <c r="AKK168" s="81"/>
      <c r="AKL168" s="81"/>
      <c r="AKM168" s="81"/>
      <c r="AKN168" s="81"/>
      <c r="AKO168" s="81"/>
      <c r="AKP168" s="81"/>
      <c r="AKQ168" s="81"/>
      <c r="AKR168" s="81"/>
      <c r="AKS168" s="81"/>
      <c r="AKT168" s="81"/>
      <c r="AKU168" s="81"/>
      <c r="AKV168" s="81"/>
      <c r="AKW168" s="81"/>
      <c r="AKX168" s="81"/>
      <c r="AKY168" s="81"/>
      <c r="AKZ168" s="81"/>
      <c r="ALA168" s="81"/>
      <c r="ALB168" s="81"/>
      <c r="ALC168" s="81"/>
      <c r="ALD168" s="81"/>
      <c r="ALE168" s="81"/>
      <c r="ALF168" s="81"/>
      <c r="ALG168" s="81"/>
      <c r="ALH168" s="81"/>
      <c r="ALI168" s="81"/>
      <c r="ALJ168" s="81"/>
      <c r="ALK168" s="81"/>
      <c r="ALL168" s="81"/>
      <c r="ALM168" s="81"/>
      <c r="ALN168" s="81"/>
      <c r="ALO168" s="81"/>
      <c r="ALP168" s="81"/>
      <c r="ALQ168" s="81"/>
      <c r="ALR168" s="81"/>
      <c r="ALS168" s="81"/>
      <c r="ALT168" s="81"/>
      <c r="ALU168" s="81"/>
      <c r="ALV168" s="81"/>
      <c r="ALW168" s="81"/>
      <c r="ALX168" s="81"/>
      <c r="ALY168" s="81"/>
      <c r="ALZ168" s="81"/>
      <c r="AMA168" s="81"/>
      <c r="AMB168" s="81"/>
      <c r="AMC168" s="81"/>
      <c r="AMD168" s="81"/>
      <c r="AME168" s="81"/>
    </row>
    <row r="169" spans="1:1019" customFormat="1" ht="24.95" customHeight="1">
      <c r="A169" s="84"/>
      <c r="B169" s="90" t="s">
        <v>12</v>
      </c>
      <c r="C169" s="91">
        <f t="shared" ref="C169:I169" si="14">SUM(C171:C182)</f>
        <v>54</v>
      </c>
      <c r="D169" s="101">
        <f t="shared" si="14"/>
        <v>12837.21</v>
      </c>
      <c r="E169" s="101">
        <f t="shared" si="14"/>
        <v>9451.73</v>
      </c>
      <c r="F169" s="101">
        <f t="shared" si="14"/>
        <v>0</v>
      </c>
      <c r="G169" s="101">
        <f t="shared" si="14"/>
        <v>9451.73</v>
      </c>
      <c r="H169" s="101">
        <f t="shared" si="14"/>
        <v>0</v>
      </c>
      <c r="I169" s="101">
        <f t="shared" si="14"/>
        <v>8865.362000000001</v>
      </c>
      <c r="J169" s="81"/>
      <c r="K169" s="489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  <c r="HU169" s="81"/>
      <c r="HV169" s="81"/>
      <c r="HW169" s="81"/>
      <c r="HX169" s="81"/>
      <c r="HY169" s="81"/>
      <c r="HZ169" s="81"/>
      <c r="IA169" s="81"/>
      <c r="IB169" s="81"/>
      <c r="IC169" s="81"/>
      <c r="ID169" s="81"/>
      <c r="IE169" s="81"/>
      <c r="IF169" s="81"/>
      <c r="IG169" s="81"/>
      <c r="IH169" s="81"/>
      <c r="II169" s="81"/>
      <c r="IJ169" s="81"/>
      <c r="IK169" s="81"/>
      <c r="IL169" s="81"/>
      <c r="IM169" s="81"/>
      <c r="IN169" s="81"/>
      <c r="IO169" s="81"/>
      <c r="IP169" s="81"/>
      <c r="IQ169" s="81"/>
      <c r="IR169" s="81"/>
      <c r="IS169" s="81"/>
      <c r="IT169" s="81"/>
      <c r="IU169" s="81"/>
      <c r="IV169" s="81"/>
      <c r="IW169" s="81"/>
      <c r="IX169" s="81"/>
      <c r="IY169" s="81"/>
      <c r="IZ169" s="81"/>
      <c r="JA169" s="81"/>
      <c r="JB169" s="81"/>
      <c r="JC169" s="81"/>
      <c r="JD169" s="81"/>
      <c r="JE169" s="81"/>
      <c r="JF169" s="81"/>
      <c r="JG169" s="81"/>
      <c r="JH169" s="81"/>
      <c r="JI169" s="81"/>
      <c r="JJ169" s="81"/>
      <c r="JK169" s="81"/>
      <c r="JL169" s="81"/>
      <c r="JM169" s="81"/>
      <c r="JN169" s="81"/>
      <c r="JO169" s="81"/>
      <c r="JP169" s="81"/>
      <c r="JQ169" s="81"/>
      <c r="JR169" s="81"/>
      <c r="JS169" s="81"/>
      <c r="JT169" s="81"/>
      <c r="JU169" s="81"/>
      <c r="JV169" s="81"/>
      <c r="JW169" s="81"/>
      <c r="JX169" s="81"/>
      <c r="JY169" s="81"/>
      <c r="JZ169" s="81"/>
      <c r="KA169" s="81"/>
      <c r="KB169" s="81"/>
      <c r="KC169" s="81"/>
      <c r="KD169" s="81"/>
      <c r="KE169" s="81"/>
      <c r="KF169" s="81"/>
      <c r="KG169" s="81"/>
      <c r="KH169" s="81"/>
      <c r="KI169" s="81"/>
      <c r="KJ169" s="81"/>
      <c r="KK169" s="81"/>
      <c r="KL169" s="81"/>
      <c r="KM169" s="81"/>
      <c r="KN169" s="81"/>
      <c r="KO169" s="81"/>
      <c r="KP169" s="81"/>
      <c r="KQ169" s="81"/>
      <c r="KR169" s="81"/>
      <c r="KS169" s="81"/>
      <c r="KT169" s="81"/>
      <c r="KU169" s="81"/>
      <c r="KV169" s="81"/>
      <c r="KW169" s="81"/>
      <c r="KX169" s="81"/>
      <c r="KY169" s="81"/>
      <c r="KZ169" s="81"/>
      <c r="LA169" s="81"/>
      <c r="LB169" s="81"/>
      <c r="LC169" s="81"/>
      <c r="LD169" s="81"/>
      <c r="LE169" s="81"/>
      <c r="LF169" s="81"/>
      <c r="LG169" s="81"/>
      <c r="LH169" s="81"/>
      <c r="LI169" s="81"/>
      <c r="LJ169" s="81"/>
      <c r="LK169" s="81"/>
      <c r="LL169" s="81"/>
      <c r="LM169" s="81"/>
      <c r="LN169" s="81"/>
      <c r="LO169" s="81"/>
      <c r="LP169" s="81"/>
      <c r="LQ169" s="81"/>
      <c r="LR169" s="81"/>
      <c r="LS169" s="81"/>
      <c r="LT169" s="81"/>
      <c r="LU169" s="81"/>
      <c r="LV169" s="81"/>
      <c r="LW169" s="81"/>
      <c r="LX169" s="81"/>
      <c r="LY169" s="81"/>
      <c r="LZ169" s="81"/>
      <c r="MA169" s="81"/>
      <c r="MB169" s="81"/>
      <c r="MC169" s="81"/>
      <c r="MD169" s="81"/>
      <c r="ME169" s="81"/>
      <c r="MF169" s="81"/>
      <c r="MG169" s="81"/>
      <c r="MH169" s="81"/>
      <c r="MI169" s="81"/>
      <c r="MJ169" s="81"/>
      <c r="MK169" s="81"/>
      <c r="ML169" s="81"/>
      <c r="MM169" s="81"/>
      <c r="MN169" s="81"/>
      <c r="MO169" s="81"/>
      <c r="MP169" s="81"/>
      <c r="MQ169" s="81"/>
      <c r="MR169" s="81"/>
      <c r="MS169" s="81"/>
      <c r="MT169" s="81"/>
      <c r="MU169" s="81"/>
      <c r="MV169" s="81"/>
      <c r="MW169" s="81"/>
      <c r="MX169" s="81"/>
      <c r="MY169" s="81"/>
      <c r="MZ169" s="81"/>
      <c r="NA169" s="81"/>
      <c r="NB169" s="81"/>
      <c r="NC169" s="81"/>
      <c r="ND169" s="81"/>
      <c r="NE169" s="81"/>
      <c r="NF169" s="81"/>
      <c r="NG169" s="81"/>
      <c r="NH169" s="81"/>
      <c r="NI169" s="81"/>
      <c r="NJ169" s="81"/>
      <c r="NK169" s="81"/>
      <c r="NL169" s="81"/>
      <c r="NM169" s="81"/>
      <c r="NN169" s="81"/>
      <c r="NO169" s="81"/>
      <c r="NP169" s="81"/>
      <c r="NQ169" s="81"/>
      <c r="NR169" s="81"/>
      <c r="NS169" s="81"/>
      <c r="NT169" s="81"/>
      <c r="NU169" s="81"/>
      <c r="NV169" s="81"/>
      <c r="NW169" s="81"/>
      <c r="NX169" s="81"/>
      <c r="NY169" s="81"/>
      <c r="NZ169" s="81"/>
      <c r="OA169" s="81"/>
      <c r="OB169" s="81"/>
      <c r="OC169" s="81"/>
      <c r="OD169" s="81"/>
      <c r="OE169" s="81"/>
      <c r="OF169" s="81"/>
      <c r="OG169" s="81"/>
      <c r="OH169" s="81"/>
      <c r="OI169" s="81"/>
      <c r="OJ169" s="81"/>
      <c r="OK169" s="81"/>
      <c r="OL169" s="81"/>
      <c r="OM169" s="81"/>
      <c r="ON169" s="81"/>
      <c r="OO169" s="81"/>
      <c r="OP169" s="81"/>
      <c r="OQ169" s="81"/>
      <c r="OR169" s="81"/>
      <c r="OS169" s="81"/>
      <c r="OT169" s="81"/>
      <c r="OU169" s="81"/>
      <c r="OV169" s="81"/>
      <c r="OW169" s="81"/>
      <c r="OX169" s="81"/>
      <c r="OY169" s="81"/>
      <c r="OZ169" s="81"/>
      <c r="PA169" s="81"/>
      <c r="PB169" s="81"/>
      <c r="PC169" s="81"/>
      <c r="PD169" s="81"/>
      <c r="PE169" s="81"/>
      <c r="PF169" s="81"/>
      <c r="PG169" s="81"/>
      <c r="PH169" s="81"/>
      <c r="PI169" s="81"/>
      <c r="PJ169" s="81"/>
      <c r="PK169" s="81"/>
      <c r="PL169" s="81"/>
      <c r="PM169" s="81"/>
      <c r="PN169" s="81"/>
      <c r="PO169" s="81"/>
      <c r="PP169" s="81"/>
      <c r="PQ169" s="81"/>
      <c r="PR169" s="81"/>
      <c r="PS169" s="81"/>
      <c r="PT169" s="81"/>
      <c r="PU169" s="81"/>
      <c r="PV169" s="81"/>
      <c r="PW169" s="81"/>
      <c r="PX169" s="81"/>
      <c r="PY169" s="81"/>
      <c r="PZ169" s="81"/>
      <c r="QA169" s="81"/>
      <c r="QB169" s="81"/>
      <c r="QC169" s="81"/>
      <c r="QD169" s="81"/>
      <c r="QE169" s="81"/>
      <c r="QF169" s="81"/>
      <c r="QG169" s="81"/>
      <c r="QH169" s="81"/>
      <c r="QI169" s="81"/>
      <c r="QJ169" s="81"/>
      <c r="QK169" s="81"/>
      <c r="QL169" s="81"/>
      <c r="QM169" s="81"/>
      <c r="QN169" s="81"/>
      <c r="QO169" s="81"/>
      <c r="QP169" s="81"/>
      <c r="QQ169" s="81"/>
      <c r="QR169" s="81"/>
      <c r="QS169" s="81"/>
      <c r="QT169" s="81"/>
      <c r="QU169" s="81"/>
      <c r="QV169" s="81"/>
      <c r="QW169" s="81"/>
      <c r="QX169" s="81"/>
      <c r="QY169" s="81"/>
      <c r="QZ169" s="81"/>
      <c r="RA169" s="81"/>
      <c r="RB169" s="81"/>
      <c r="RC169" s="81"/>
      <c r="RD169" s="81"/>
      <c r="RE169" s="81"/>
      <c r="RF169" s="81"/>
      <c r="RG169" s="81"/>
      <c r="RH169" s="81"/>
      <c r="RI169" s="81"/>
      <c r="RJ169" s="81"/>
      <c r="RK169" s="81"/>
      <c r="RL169" s="81"/>
      <c r="RM169" s="81"/>
      <c r="RN169" s="81"/>
      <c r="RO169" s="81"/>
      <c r="RP169" s="81"/>
      <c r="RQ169" s="81"/>
      <c r="RR169" s="81"/>
      <c r="RS169" s="81"/>
      <c r="RT169" s="81"/>
      <c r="RU169" s="81"/>
      <c r="RV169" s="81"/>
      <c r="RW169" s="81"/>
      <c r="RX169" s="81"/>
      <c r="RY169" s="81"/>
      <c r="RZ169" s="81"/>
      <c r="SA169" s="81"/>
      <c r="SB169" s="81"/>
      <c r="SC169" s="81"/>
      <c r="SD169" s="81"/>
      <c r="SE169" s="81"/>
      <c r="SF169" s="81"/>
      <c r="SG169" s="81"/>
      <c r="SH169" s="81"/>
      <c r="SI169" s="81"/>
      <c r="SJ169" s="81"/>
      <c r="SK169" s="81"/>
      <c r="SL169" s="81"/>
      <c r="SM169" s="81"/>
      <c r="SN169" s="81"/>
      <c r="SO169" s="81"/>
      <c r="SP169" s="81"/>
      <c r="SQ169" s="81"/>
      <c r="SR169" s="81"/>
      <c r="SS169" s="81"/>
      <c r="ST169" s="81"/>
      <c r="SU169" s="81"/>
      <c r="SV169" s="81"/>
      <c r="SW169" s="81"/>
      <c r="SX169" s="81"/>
      <c r="SY169" s="81"/>
      <c r="SZ169" s="81"/>
      <c r="TA169" s="81"/>
      <c r="TB169" s="81"/>
      <c r="TC169" s="81"/>
      <c r="TD169" s="81"/>
      <c r="TE169" s="81"/>
      <c r="TF169" s="81"/>
      <c r="TG169" s="81"/>
      <c r="TH169" s="81"/>
      <c r="TI169" s="81"/>
      <c r="TJ169" s="81"/>
      <c r="TK169" s="81"/>
      <c r="TL169" s="81"/>
      <c r="TM169" s="81"/>
      <c r="TN169" s="81"/>
      <c r="TO169" s="81"/>
      <c r="TP169" s="81"/>
      <c r="TQ169" s="81"/>
      <c r="TR169" s="81"/>
      <c r="TS169" s="81"/>
      <c r="TT169" s="81"/>
      <c r="TU169" s="81"/>
      <c r="TV169" s="81"/>
      <c r="TW169" s="81"/>
      <c r="TX169" s="81"/>
      <c r="TY169" s="81"/>
      <c r="TZ169" s="81"/>
      <c r="UA169" s="81"/>
      <c r="UB169" s="81"/>
      <c r="UC169" s="81"/>
      <c r="UD169" s="81"/>
      <c r="UE169" s="81"/>
      <c r="UF169" s="81"/>
      <c r="UG169" s="81"/>
      <c r="UH169" s="81"/>
      <c r="UI169" s="81"/>
      <c r="UJ169" s="81"/>
      <c r="UK169" s="81"/>
      <c r="UL169" s="81"/>
      <c r="UM169" s="81"/>
      <c r="UN169" s="81"/>
      <c r="UO169" s="81"/>
      <c r="UP169" s="81"/>
      <c r="UQ169" s="81"/>
      <c r="UR169" s="81"/>
      <c r="US169" s="81"/>
      <c r="UT169" s="81"/>
      <c r="UU169" s="81"/>
      <c r="UV169" s="81"/>
      <c r="UW169" s="81"/>
      <c r="UX169" s="81"/>
      <c r="UY169" s="81"/>
      <c r="UZ169" s="81"/>
      <c r="VA169" s="81"/>
      <c r="VB169" s="81"/>
      <c r="VC169" s="81"/>
      <c r="VD169" s="81"/>
      <c r="VE169" s="81"/>
      <c r="VF169" s="81"/>
      <c r="VG169" s="81"/>
      <c r="VH169" s="81"/>
      <c r="VI169" s="81"/>
      <c r="VJ169" s="81"/>
      <c r="VK169" s="81"/>
      <c r="VL169" s="81"/>
      <c r="VM169" s="81"/>
      <c r="VN169" s="81"/>
      <c r="VO169" s="81"/>
      <c r="VP169" s="81"/>
      <c r="VQ169" s="81"/>
      <c r="VR169" s="81"/>
      <c r="VS169" s="81"/>
      <c r="VT169" s="81"/>
      <c r="VU169" s="81"/>
      <c r="VV169" s="81"/>
      <c r="VW169" s="81"/>
      <c r="VX169" s="81"/>
      <c r="VY169" s="81"/>
      <c r="VZ169" s="81"/>
      <c r="WA169" s="81"/>
      <c r="WB169" s="81"/>
      <c r="WC169" s="81"/>
      <c r="WD169" s="81"/>
      <c r="WE169" s="81"/>
      <c r="WF169" s="81"/>
      <c r="WG169" s="81"/>
      <c r="WH169" s="81"/>
      <c r="WI169" s="81"/>
      <c r="WJ169" s="81"/>
      <c r="WK169" s="81"/>
      <c r="WL169" s="81"/>
      <c r="WM169" s="81"/>
      <c r="WN169" s="81"/>
      <c r="WO169" s="81"/>
      <c r="WP169" s="81"/>
      <c r="WQ169" s="81"/>
      <c r="WR169" s="81"/>
      <c r="WS169" s="81"/>
      <c r="WT169" s="81"/>
      <c r="WU169" s="81"/>
      <c r="WV169" s="81"/>
      <c r="WW169" s="81"/>
      <c r="WX169" s="81"/>
      <c r="WY169" s="81"/>
      <c r="WZ169" s="81"/>
      <c r="XA169" s="81"/>
      <c r="XB169" s="81"/>
      <c r="XC169" s="81"/>
      <c r="XD169" s="81"/>
      <c r="XE169" s="81"/>
      <c r="XF169" s="81"/>
      <c r="XG169" s="81"/>
      <c r="XH169" s="81"/>
      <c r="XI169" s="81"/>
      <c r="XJ169" s="81"/>
      <c r="XK169" s="81"/>
      <c r="XL169" s="81"/>
      <c r="XM169" s="81"/>
      <c r="XN169" s="81"/>
      <c r="XO169" s="81"/>
      <c r="XP169" s="81"/>
      <c r="XQ169" s="81"/>
      <c r="XR169" s="81"/>
      <c r="XS169" s="81"/>
      <c r="XT169" s="81"/>
      <c r="XU169" s="81"/>
      <c r="XV169" s="81"/>
      <c r="XW169" s="81"/>
      <c r="XX169" s="81"/>
      <c r="XY169" s="81"/>
      <c r="XZ169" s="81"/>
      <c r="YA169" s="81"/>
      <c r="YB169" s="81"/>
      <c r="YC169" s="81"/>
      <c r="YD169" s="81"/>
      <c r="YE169" s="81"/>
      <c r="YF169" s="81"/>
      <c r="YG169" s="81"/>
      <c r="YH169" s="81"/>
      <c r="YI169" s="81"/>
      <c r="YJ169" s="81"/>
      <c r="YK169" s="81"/>
      <c r="YL169" s="81"/>
      <c r="YM169" s="81"/>
      <c r="YN169" s="81"/>
      <c r="YO169" s="81"/>
      <c r="YP169" s="81"/>
      <c r="YQ169" s="81"/>
      <c r="YR169" s="81"/>
      <c r="YS169" s="81"/>
      <c r="YT169" s="81"/>
      <c r="YU169" s="81"/>
      <c r="YV169" s="81"/>
      <c r="YW169" s="81"/>
      <c r="YX169" s="81"/>
      <c r="YY169" s="81"/>
      <c r="YZ169" s="81"/>
      <c r="ZA169" s="81"/>
      <c r="ZB169" s="81"/>
      <c r="ZC169" s="81"/>
      <c r="ZD169" s="81"/>
      <c r="ZE169" s="81"/>
      <c r="ZF169" s="81"/>
      <c r="ZG169" s="81"/>
      <c r="ZH169" s="81"/>
      <c r="ZI169" s="81"/>
      <c r="ZJ169" s="81"/>
      <c r="ZK169" s="81"/>
      <c r="ZL169" s="81"/>
      <c r="ZM169" s="81"/>
      <c r="ZN169" s="81"/>
      <c r="ZO169" s="81"/>
      <c r="ZP169" s="81"/>
      <c r="ZQ169" s="81"/>
      <c r="ZR169" s="81"/>
      <c r="ZS169" s="81"/>
      <c r="ZT169" s="81"/>
      <c r="ZU169" s="81"/>
      <c r="ZV169" s="81"/>
      <c r="ZW169" s="81"/>
      <c r="ZX169" s="81"/>
      <c r="ZY169" s="81"/>
      <c r="ZZ169" s="81"/>
      <c r="AAA169" s="81"/>
      <c r="AAB169" s="81"/>
      <c r="AAC169" s="81"/>
      <c r="AAD169" s="81"/>
      <c r="AAE169" s="81"/>
      <c r="AAF169" s="81"/>
      <c r="AAG169" s="81"/>
      <c r="AAH169" s="81"/>
      <c r="AAI169" s="81"/>
      <c r="AAJ169" s="81"/>
      <c r="AAK169" s="81"/>
      <c r="AAL169" s="81"/>
      <c r="AAM169" s="81"/>
      <c r="AAN169" s="81"/>
      <c r="AAO169" s="81"/>
      <c r="AAP169" s="81"/>
      <c r="AAQ169" s="81"/>
      <c r="AAR169" s="81"/>
      <c r="AAS169" s="81"/>
      <c r="AAT169" s="81"/>
      <c r="AAU169" s="81"/>
      <c r="AAV169" s="81"/>
      <c r="AAW169" s="81"/>
      <c r="AAX169" s="81"/>
      <c r="AAY169" s="81"/>
      <c r="AAZ169" s="81"/>
      <c r="ABA169" s="81"/>
      <c r="ABB169" s="81"/>
      <c r="ABC169" s="81"/>
      <c r="ABD169" s="81"/>
      <c r="ABE169" s="81"/>
      <c r="ABF169" s="81"/>
      <c r="ABG169" s="81"/>
      <c r="ABH169" s="81"/>
      <c r="ABI169" s="81"/>
      <c r="ABJ169" s="81"/>
      <c r="ABK169" s="81"/>
      <c r="ABL169" s="81"/>
      <c r="ABM169" s="81"/>
      <c r="ABN169" s="81"/>
      <c r="ABO169" s="81"/>
      <c r="ABP169" s="81"/>
      <c r="ABQ169" s="81"/>
      <c r="ABR169" s="81"/>
      <c r="ABS169" s="81"/>
      <c r="ABT169" s="81"/>
      <c r="ABU169" s="81"/>
      <c r="ABV169" s="81"/>
      <c r="ABW169" s="81"/>
      <c r="ABX169" s="81"/>
      <c r="ABY169" s="81"/>
      <c r="ABZ169" s="81"/>
      <c r="ACA169" s="81"/>
      <c r="ACB169" s="81"/>
      <c r="ACC169" s="81"/>
      <c r="ACD169" s="81"/>
      <c r="ACE169" s="81"/>
      <c r="ACF169" s="81"/>
      <c r="ACG169" s="81"/>
      <c r="ACH169" s="81"/>
      <c r="ACI169" s="81"/>
      <c r="ACJ169" s="81"/>
      <c r="ACK169" s="81"/>
      <c r="ACL169" s="81"/>
      <c r="ACM169" s="81"/>
      <c r="ACN169" s="81"/>
      <c r="ACO169" s="81"/>
      <c r="ACP169" s="81"/>
      <c r="ACQ169" s="81"/>
      <c r="ACR169" s="81"/>
      <c r="ACS169" s="81"/>
      <c r="ACT169" s="81"/>
      <c r="ACU169" s="81"/>
      <c r="ACV169" s="81"/>
      <c r="ACW169" s="81"/>
      <c r="ACX169" s="81"/>
      <c r="ACY169" s="81"/>
      <c r="ACZ169" s="81"/>
      <c r="ADA169" s="81"/>
      <c r="ADB169" s="81"/>
      <c r="ADC169" s="81"/>
      <c r="ADD169" s="81"/>
      <c r="ADE169" s="81"/>
      <c r="ADF169" s="81"/>
      <c r="ADG169" s="81"/>
      <c r="ADH169" s="81"/>
      <c r="ADI169" s="81"/>
      <c r="ADJ169" s="81"/>
      <c r="ADK169" s="81"/>
      <c r="ADL169" s="81"/>
      <c r="ADM169" s="81"/>
      <c r="ADN169" s="81"/>
      <c r="ADO169" s="81"/>
      <c r="ADP169" s="81"/>
      <c r="ADQ169" s="81"/>
      <c r="ADR169" s="81"/>
      <c r="ADS169" s="81"/>
      <c r="ADT169" s="81"/>
      <c r="ADU169" s="81"/>
      <c r="ADV169" s="81"/>
      <c r="ADW169" s="81"/>
      <c r="ADX169" s="81"/>
      <c r="ADY169" s="81"/>
      <c r="ADZ169" s="81"/>
      <c r="AEA169" s="81"/>
      <c r="AEB169" s="81"/>
      <c r="AEC169" s="81"/>
      <c r="AED169" s="81"/>
      <c r="AEE169" s="81"/>
      <c r="AEF169" s="81"/>
      <c r="AEG169" s="81"/>
      <c r="AEH169" s="81"/>
      <c r="AEI169" s="81"/>
      <c r="AEJ169" s="81"/>
      <c r="AEK169" s="81"/>
      <c r="AEL169" s="81"/>
      <c r="AEM169" s="81"/>
      <c r="AEN169" s="81"/>
      <c r="AEO169" s="81"/>
      <c r="AEP169" s="81"/>
      <c r="AEQ169" s="81"/>
      <c r="AER169" s="81"/>
      <c r="AES169" s="81"/>
      <c r="AET169" s="81"/>
      <c r="AEU169" s="81"/>
      <c r="AEV169" s="81"/>
      <c r="AEW169" s="81"/>
      <c r="AEX169" s="81"/>
      <c r="AEY169" s="81"/>
      <c r="AEZ169" s="81"/>
      <c r="AFA169" s="81"/>
      <c r="AFB169" s="81"/>
      <c r="AFC169" s="81"/>
      <c r="AFD169" s="81"/>
      <c r="AFE169" s="81"/>
      <c r="AFF169" s="81"/>
      <c r="AFG169" s="81"/>
      <c r="AFH169" s="81"/>
      <c r="AFI169" s="81"/>
      <c r="AFJ169" s="81"/>
      <c r="AFK169" s="81"/>
      <c r="AFL169" s="81"/>
      <c r="AFM169" s="81"/>
      <c r="AFN169" s="81"/>
      <c r="AFO169" s="81"/>
      <c r="AFP169" s="81"/>
      <c r="AFQ169" s="81"/>
      <c r="AFR169" s="81"/>
      <c r="AFS169" s="81"/>
      <c r="AFT169" s="81"/>
      <c r="AFU169" s="81"/>
      <c r="AFV169" s="81"/>
      <c r="AFW169" s="81"/>
      <c r="AFX169" s="81"/>
      <c r="AFY169" s="81"/>
      <c r="AFZ169" s="81"/>
      <c r="AGA169" s="81"/>
      <c r="AGB169" s="81"/>
      <c r="AGC169" s="81"/>
      <c r="AGD169" s="81"/>
      <c r="AGE169" s="81"/>
      <c r="AGF169" s="81"/>
      <c r="AGG169" s="81"/>
      <c r="AGH169" s="81"/>
      <c r="AGI169" s="81"/>
      <c r="AGJ169" s="81"/>
      <c r="AGK169" s="81"/>
      <c r="AGL169" s="81"/>
      <c r="AGM169" s="81"/>
      <c r="AGN169" s="81"/>
      <c r="AGO169" s="81"/>
      <c r="AGP169" s="81"/>
      <c r="AGQ169" s="81"/>
      <c r="AGR169" s="81"/>
      <c r="AGS169" s="81"/>
      <c r="AGT169" s="81"/>
      <c r="AGU169" s="81"/>
      <c r="AGV169" s="81"/>
      <c r="AGW169" s="81"/>
      <c r="AGX169" s="81"/>
      <c r="AGY169" s="81"/>
      <c r="AGZ169" s="81"/>
      <c r="AHA169" s="81"/>
      <c r="AHB169" s="81"/>
      <c r="AHC169" s="81"/>
      <c r="AHD169" s="81"/>
      <c r="AHE169" s="81"/>
      <c r="AHF169" s="81"/>
      <c r="AHG169" s="81"/>
      <c r="AHH169" s="81"/>
      <c r="AHI169" s="81"/>
      <c r="AHJ169" s="81"/>
      <c r="AHK169" s="81"/>
      <c r="AHL169" s="81"/>
      <c r="AHM169" s="81"/>
      <c r="AHN169" s="81"/>
      <c r="AHO169" s="81"/>
      <c r="AHP169" s="81"/>
      <c r="AHQ169" s="81"/>
      <c r="AHR169" s="81"/>
      <c r="AHS169" s="81"/>
      <c r="AHT169" s="81"/>
      <c r="AHU169" s="81"/>
      <c r="AHV169" s="81"/>
      <c r="AHW169" s="81"/>
      <c r="AHX169" s="81"/>
      <c r="AHY169" s="81"/>
      <c r="AHZ169" s="81"/>
      <c r="AIA169" s="81"/>
      <c r="AIB169" s="81"/>
      <c r="AIC169" s="81"/>
      <c r="AID169" s="81"/>
      <c r="AIE169" s="81"/>
      <c r="AIF169" s="81"/>
      <c r="AIG169" s="81"/>
      <c r="AIH169" s="81"/>
      <c r="AII169" s="81"/>
      <c r="AIJ169" s="81"/>
      <c r="AIK169" s="81"/>
      <c r="AIL169" s="81"/>
      <c r="AIM169" s="81"/>
      <c r="AIN169" s="81"/>
      <c r="AIO169" s="81"/>
      <c r="AIP169" s="81"/>
      <c r="AIQ169" s="81"/>
      <c r="AIR169" s="81"/>
      <c r="AIS169" s="81"/>
      <c r="AIT169" s="81"/>
      <c r="AIU169" s="81"/>
      <c r="AIV169" s="81"/>
      <c r="AIW169" s="81"/>
      <c r="AIX169" s="81"/>
      <c r="AIY169" s="81"/>
      <c r="AIZ169" s="81"/>
      <c r="AJA169" s="81"/>
      <c r="AJB169" s="81"/>
      <c r="AJC169" s="81"/>
      <c r="AJD169" s="81"/>
      <c r="AJE169" s="81"/>
      <c r="AJF169" s="81"/>
      <c r="AJG169" s="81"/>
      <c r="AJH169" s="81"/>
      <c r="AJI169" s="81"/>
      <c r="AJJ169" s="81"/>
      <c r="AJK169" s="81"/>
      <c r="AJL169" s="81"/>
      <c r="AJM169" s="81"/>
      <c r="AJN169" s="81"/>
      <c r="AJO169" s="81"/>
      <c r="AJP169" s="81"/>
      <c r="AJQ169" s="81"/>
      <c r="AJR169" s="81"/>
      <c r="AJS169" s="81"/>
      <c r="AJT169" s="81"/>
      <c r="AJU169" s="81"/>
      <c r="AJV169" s="81"/>
      <c r="AJW169" s="81"/>
      <c r="AJX169" s="81"/>
      <c r="AJY169" s="81"/>
      <c r="AJZ169" s="81"/>
      <c r="AKA169" s="81"/>
      <c r="AKB169" s="81"/>
      <c r="AKC169" s="81"/>
      <c r="AKD169" s="81"/>
      <c r="AKE169" s="81"/>
      <c r="AKF169" s="81"/>
      <c r="AKG169" s="81"/>
      <c r="AKH169" s="81"/>
      <c r="AKI169" s="81"/>
      <c r="AKJ169" s="81"/>
      <c r="AKK169" s="81"/>
      <c r="AKL169" s="81"/>
      <c r="AKM169" s="81"/>
      <c r="AKN169" s="81"/>
      <c r="AKO169" s="81"/>
      <c r="AKP169" s="81"/>
      <c r="AKQ169" s="81"/>
      <c r="AKR169" s="81"/>
      <c r="AKS169" s="81"/>
      <c r="AKT169" s="81"/>
      <c r="AKU169" s="81"/>
      <c r="AKV169" s="81"/>
      <c r="AKW169" s="81"/>
      <c r="AKX169" s="81"/>
      <c r="AKY169" s="81"/>
      <c r="AKZ169" s="81"/>
      <c r="ALA169" s="81"/>
      <c r="ALB169" s="81"/>
      <c r="ALC169" s="81"/>
      <c r="ALD169" s="81"/>
      <c r="ALE169" s="81"/>
      <c r="ALF169" s="81"/>
      <c r="ALG169" s="81"/>
      <c r="ALH169" s="81"/>
      <c r="ALI169" s="81"/>
      <c r="ALJ169" s="81"/>
      <c r="ALK169" s="81"/>
      <c r="ALL169" s="81"/>
      <c r="ALM169" s="81"/>
      <c r="ALN169" s="81"/>
      <c r="ALO169" s="81"/>
      <c r="ALP169" s="81"/>
      <c r="ALQ169" s="81"/>
      <c r="ALR169" s="81"/>
      <c r="ALS169" s="81"/>
      <c r="ALT169" s="81"/>
      <c r="ALU169" s="81"/>
      <c r="ALV169" s="81"/>
      <c r="ALW169" s="81"/>
      <c r="ALX169" s="81"/>
      <c r="ALY169" s="81"/>
      <c r="ALZ169" s="81"/>
      <c r="AMA169" s="81"/>
      <c r="AMB169" s="81"/>
      <c r="AMC169" s="81"/>
      <c r="AMD169" s="81"/>
      <c r="AME169" s="81"/>
    </row>
    <row r="170" spans="1:1019" customFormat="1" ht="19.5">
      <c r="A170" s="84"/>
      <c r="B170" s="86" t="s">
        <v>8</v>
      </c>
      <c r="C170" s="91"/>
      <c r="D170" s="101"/>
      <c r="E170" s="101"/>
      <c r="F170" s="101"/>
      <c r="G170" s="101"/>
      <c r="H170" s="101"/>
      <c r="I170" s="101"/>
      <c r="J170" s="81"/>
      <c r="K170" s="489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  <c r="FQ170" s="81"/>
      <c r="FR170" s="81"/>
      <c r="FS170" s="81"/>
      <c r="FT170" s="81"/>
      <c r="FU170" s="81"/>
      <c r="FV170" s="81"/>
      <c r="FW170" s="81"/>
      <c r="FX170" s="81"/>
      <c r="FY170" s="81"/>
      <c r="FZ170" s="81"/>
      <c r="GA170" s="81"/>
      <c r="GB170" s="81"/>
      <c r="GC170" s="81"/>
      <c r="GD170" s="81"/>
      <c r="GE170" s="81"/>
      <c r="GF170" s="81"/>
      <c r="GG170" s="81"/>
      <c r="GH170" s="81"/>
      <c r="GI170" s="81"/>
      <c r="GJ170" s="81"/>
      <c r="GK170" s="81"/>
      <c r="GL170" s="81"/>
      <c r="GM170" s="81"/>
      <c r="GN170" s="81"/>
      <c r="GO170" s="81"/>
      <c r="GP170" s="81"/>
      <c r="GQ170" s="81"/>
      <c r="GR170" s="81"/>
      <c r="GS170" s="81"/>
      <c r="GT170" s="81"/>
      <c r="GU170" s="81"/>
      <c r="GV170" s="81"/>
      <c r="GW170" s="81"/>
      <c r="GX170" s="81"/>
      <c r="GY170" s="81"/>
      <c r="GZ170" s="81"/>
      <c r="HA170" s="81"/>
      <c r="HB170" s="81"/>
      <c r="HC170" s="81"/>
      <c r="HD170" s="81"/>
      <c r="HE170" s="81"/>
      <c r="HF170" s="81"/>
      <c r="HG170" s="81"/>
      <c r="HH170" s="81"/>
      <c r="HI170" s="81"/>
      <c r="HJ170" s="81"/>
      <c r="HK170" s="81"/>
      <c r="HL170" s="81"/>
      <c r="HM170" s="81"/>
      <c r="HN170" s="81"/>
      <c r="HO170" s="81"/>
      <c r="HP170" s="81"/>
      <c r="HQ170" s="81"/>
      <c r="HR170" s="81"/>
      <c r="HS170" s="81"/>
      <c r="HT170" s="81"/>
      <c r="HU170" s="81"/>
      <c r="HV170" s="81"/>
      <c r="HW170" s="81"/>
      <c r="HX170" s="81"/>
      <c r="HY170" s="81"/>
      <c r="HZ170" s="81"/>
      <c r="IA170" s="81"/>
      <c r="IB170" s="81"/>
      <c r="IC170" s="81"/>
      <c r="ID170" s="81"/>
      <c r="IE170" s="81"/>
      <c r="IF170" s="81"/>
      <c r="IG170" s="81"/>
      <c r="IH170" s="81"/>
      <c r="II170" s="81"/>
      <c r="IJ170" s="81"/>
      <c r="IK170" s="81"/>
      <c r="IL170" s="81"/>
      <c r="IM170" s="81"/>
      <c r="IN170" s="81"/>
      <c r="IO170" s="81"/>
      <c r="IP170" s="81"/>
      <c r="IQ170" s="81"/>
      <c r="IR170" s="81"/>
      <c r="IS170" s="81"/>
      <c r="IT170" s="81"/>
      <c r="IU170" s="81"/>
      <c r="IV170" s="81"/>
      <c r="IW170" s="81"/>
      <c r="IX170" s="81"/>
      <c r="IY170" s="81"/>
      <c r="IZ170" s="81"/>
      <c r="JA170" s="81"/>
      <c r="JB170" s="81"/>
      <c r="JC170" s="81"/>
      <c r="JD170" s="81"/>
      <c r="JE170" s="81"/>
      <c r="JF170" s="81"/>
      <c r="JG170" s="81"/>
      <c r="JH170" s="81"/>
      <c r="JI170" s="81"/>
      <c r="JJ170" s="81"/>
      <c r="JK170" s="81"/>
      <c r="JL170" s="81"/>
      <c r="JM170" s="81"/>
      <c r="JN170" s="81"/>
      <c r="JO170" s="81"/>
      <c r="JP170" s="81"/>
      <c r="JQ170" s="81"/>
      <c r="JR170" s="81"/>
      <c r="JS170" s="81"/>
      <c r="JT170" s="81"/>
      <c r="JU170" s="81"/>
      <c r="JV170" s="81"/>
      <c r="JW170" s="81"/>
      <c r="JX170" s="81"/>
      <c r="JY170" s="81"/>
      <c r="JZ170" s="81"/>
      <c r="KA170" s="81"/>
      <c r="KB170" s="81"/>
      <c r="KC170" s="81"/>
      <c r="KD170" s="81"/>
      <c r="KE170" s="81"/>
      <c r="KF170" s="81"/>
      <c r="KG170" s="81"/>
      <c r="KH170" s="81"/>
      <c r="KI170" s="81"/>
      <c r="KJ170" s="81"/>
      <c r="KK170" s="81"/>
      <c r="KL170" s="81"/>
      <c r="KM170" s="81"/>
      <c r="KN170" s="81"/>
      <c r="KO170" s="81"/>
      <c r="KP170" s="81"/>
      <c r="KQ170" s="81"/>
      <c r="KR170" s="81"/>
      <c r="KS170" s="81"/>
      <c r="KT170" s="81"/>
      <c r="KU170" s="81"/>
      <c r="KV170" s="81"/>
      <c r="KW170" s="81"/>
      <c r="KX170" s="81"/>
      <c r="KY170" s="81"/>
      <c r="KZ170" s="81"/>
      <c r="LA170" s="81"/>
      <c r="LB170" s="81"/>
      <c r="LC170" s="81"/>
      <c r="LD170" s="81"/>
      <c r="LE170" s="81"/>
      <c r="LF170" s="81"/>
      <c r="LG170" s="81"/>
      <c r="LH170" s="81"/>
      <c r="LI170" s="81"/>
      <c r="LJ170" s="81"/>
      <c r="LK170" s="81"/>
      <c r="LL170" s="81"/>
      <c r="LM170" s="81"/>
      <c r="LN170" s="81"/>
      <c r="LO170" s="81"/>
      <c r="LP170" s="81"/>
      <c r="LQ170" s="81"/>
      <c r="LR170" s="81"/>
      <c r="LS170" s="81"/>
      <c r="LT170" s="81"/>
      <c r="LU170" s="81"/>
      <c r="LV170" s="81"/>
      <c r="LW170" s="81"/>
      <c r="LX170" s="81"/>
      <c r="LY170" s="81"/>
      <c r="LZ170" s="81"/>
      <c r="MA170" s="81"/>
      <c r="MB170" s="81"/>
      <c r="MC170" s="81"/>
      <c r="MD170" s="81"/>
      <c r="ME170" s="81"/>
      <c r="MF170" s="81"/>
      <c r="MG170" s="81"/>
      <c r="MH170" s="81"/>
      <c r="MI170" s="81"/>
      <c r="MJ170" s="81"/>
      <c r="MK170" s="81"/>
      <c r="ML170" s="81"/>
      <c r="MM170" s="81"/>
      <c r="MN170" s="81"/>
      <c r="MO170" s="81"/>
      <c r="MP170" s="81"/>
      <c r="MQ170" s="81"/>
      <c r="MR170" s="81"/>
      <c r="MS170" s="81"/>
      <c r="MT170" s="81"/>
      <c r="MU170" s="81"/>
      <c r="MV170" s="81"/>
      <c r="MW170" s="81"/>
      <c r="MX170" s="81"/>
      <c r="MY170" s="81"/>
      <c r="MZ170" s="81"/>
      <c r="NA170" s="81"/>
      <c r="NB170" s="81"/>
      <c r="NC170" s="81"/>
      <c r="ND170" s="81"/>
      <c r="NE170" s="81"/>
      <c r="NF170" s="81"/>
      <c r="NG170" s="81"/>
      <c r="NH170" s="81"/>
      <c r="NI170" s="81"/>
      <c r="NJ170" s="81"/>
      <c r="NK170" s="81"/>
      <c r="NL170" s="81"/>
      <c r="NM170" s="81"/>
      <c r="NN170" s="81"/>
      <c r="NO170" s="81"/>
      <c r="NP170" s="81"/>
      <c r="NQ170" s="81"/>
      <c r="NR170" s="81"/>
      <c r="NS170" s="81"/>
      <c r="NT170" s="81"/>
      <c r="NU170" s="81"/>
      <c r="NV170" s="81"/>
      <c r="NW170" s="81"/>
      <c r="NX170" s="81"/>
      <c r="NY170" s="81"/>
      <c r="NZ170" s="81"/>
      <c r="OA170" s="81"/>
      <c r="OB170" s="81"/>
      <c r="OC170" s="81"/>
      <c r="OD170" s="81"/>
      <c r="OE170" s="81"/>
      <c r="OF170" s="81"/>
      <c r="OG170" s="81"/>
      <c r="OH170" s="81"/>
      <c r="OI170" s="81"/>
      <c r="OJ170" s="81"/>
      <c r="OK170" s="81"/>
      <c r="OL170" s="81"/>
      <c r="OM170" s="81"/>
      <c r="ON170" s="81"/>
      <c r="OO170" s="81"/>
      <c r="OP170" s="81"/>
      <c r="OQ170" s="81"/>
      <c r="OR170" s="81"/>
      <c r="OS170" s="81"/>
      <c r="OT170" s="81"/>
      <c r="OU170" s="81"/>
      <c r="OV170" s="81"/>
      <c r="OW170" s="81"/>
      <c r="OX170" s="81"/>
      <c r="OY170" s="81"/>
      <c r="OZ170" s="81"/>
      <c r="PA170" s="81"/>
      <c r="PB170" s="81"/>
      <c r="PC170" s="81"/>
      <c r="PD170" s="81"/>
      <c r="PE170" s="81"/>
      <c r="PF170" s="81"/>
      <c r="PG170" s="81"/>
      <c r="PH170" s="81"/>
      <c r="PI170" s="81"/>
      <c r="PJ170" s="81"/>
      <c r="PK170" s="81"/>
      <c r="PL170" s="81"/>
      <c r="PM170" s="81"/>
      <c r="PN170" s="81"/>
      <c r="PO170" s="81"/>
      <c r="PP170" s="81"/>
      <c r="PQ170" s="81"/>
      <c r="PR170" s="81"/>
      <c r="PS170" s="81"/>
      <c r="PT170" s="81"/>
      <c r="PU170" s="81"/>
      <c r="PV170" s="81"/>
      <c r="PW170" s="81"/>
      <c r="PX170" s="81"/>
      <c r="PY170" s="81"/>
      <c r="PZ170" s="81"/>
      <c r="QA170" s="81"/>
      <c r="QB170" s="81"/>
      <c r="QC170" s="81"/>
      <c r="QD170" s="81"/>
      <c r="QE170" s="81"/>
      <c r="QF170" s="81"/>
      <c r="QG170" s="81"/>
      <c r="QH170" s="81"/>
      <c r="QI170" s="81"/>
      <c r="QJ170" s="81"/>
      <c r="QK170" s="81"/>
      <c r="QL170" s="81"/>
      <c r="QM170" s="81"/>
      <c r="QN170" s="81"/>
      <c r="QO170" s="81"/>
      <c r="QP170" s="81"/>
      <c r="QQ170" s="81"/>
      <c r="QR170" s="81"/>
      <c r="QS170" s="81"/>
      <c r="QT170" s="81"/>
      <c r="QU170" s="81"/>
      <c r="QV170" s="81"/>
      <c r="QW170" s="81"/>
      <c r="QX170" s="81"/>
      <c r="QY170" s="81"/>
      <c r="QZ170" s="81"/>
      <c r="RA170" s="81"/>
      <c r="RB170" s="81"/>
      <c r="RC170" s="81"/>
      <c r="RD170" s="81"/>
      <c r="RE170" s="81"/>
      <c r="RF170" s="81"/>
      <c r="RG170" s="81"/>
      <c r="RH170" s="81"/>
      <c r="RI170" s="81"/>
      <c r="RJ170" s="81"/>
      <c r="RK170" s="81"/>
      <c r="RL170" s="81"/>
      <c r="RM170" s="81"/>
      <c r="RN170" s="81"/>
      <c r="RO170" s="81"/>
      <c r="RP170" s="81"/>
      <c r="RQ170" s="81"/>
      <c r="RR170" s="81"/>
      <c r="RS170" s="81"/>
      <c r="RT170" s="81"/>
      <c r="RU170" s="81"/>
      <c r="RV170" s="81"/>
      <c r="RW170" s="81"/>
      <c r="RX170" s="81"/>
      <c r="RY170" s="81"/>
      <c r="RZ170" s="81"/>
      <c r="SA170" s="81"/>
      <c r="SB170" s="81"/>
      <c r="SC170" s="81"/>
      <c r="SD170" s="81"/>
      <c r="SE170" s="81"/>
      <c r="SF170" s="81"/>
      <c r="SG170" s="81"/>
      <c r="SH170" s="81"/>
      <c r="SI170" s="81"/>
      <c r="SJ170" s="81"/>
      <c r="SK170" s="81"/>
      <c r="SL170" s="81"/>
      <c r="SM170" s="81"/>
      <c r="SN170" s="81"/>
      <c r="SO170" s="81"/>
      <c r="SP170" s="81"/>
      <c r="SQ170" s="81"/>
      <c r="SR170" s="81"/>
      <c r="SS170" s="81"/>
      <c r="ST170" s="81"/>
      <c r="SU170" s="81"/>
      <c r="SV170" s="81"/>
      <c r="SW170" s="81"/>
      <c r="SX170" s="81"/>
      <c r="SY170" s="81"/>
      <c r="SZ170" s="81"/>
      <c r="TA170" s="81"/>
      <c r="TB170" s="81"/>
      <c r="TC170" s="81"/>
      <c r="TD170" s="81"/>
      <c r="TE170" s="81"/>
      <c r="TF170" s="81"/>
      <c r="TG170" s="81"/>
      <c r="TH170" s="81"/>
      <c r="TI170" s="81"/>
      <c r="TJ170" s="81"/>
      <c r="TK170" s="81"/>
      <c r="TL170" s="81"/>
      <c r="TM170" s="81"/>
      <c r="TN170" s="81"/>
      <c r="TO170" s="81"/>
      <c r="TP170" s="81"/>
      <c r="TQ170" s="81"/>
      <c r="TR170" s="81"/>
      <c r="TS170" s="81"/>
      <c r="TT170" s="81"/>
      <c r="TU170" s="81"/>
      <c r="TV170" s="81"/>
      <c r="TW170" s="81"/>
      <c r="TX170" s="81"/>
      <c r="TY170" s="81"/>
      <c r="TZ170" s="81"/>
      <c r="UA170" s="81"/>
      <c r="UB170" s="81"/>
      <c r="UC170" s="81"/>
      <c r="UD170" s="81"/>
      <c r="UE170" s="81"/>
      <c r="UF170" s="81"/>
      <c r="UG170" s="81"/>
      <c r="UH170" s="81"/>
      <c r="UI170" s="81"/>
      <c r="UJ170" s="81"/>
      <c r="UK170" s="81"/>
      <c r="UL170" s="81"/>
      <c r="UM170" s="81"/>
      <c r="UN170" s="81"/>
      <c r="UO170" s="81"/>
      <c r="UP170" s="81"/>
      <c r="UQ170" s="81"/>
      <c r="UR170" s="81"/>
      <c r="US170" s="81"/>
      <c r="UT170" s="81"/>
      <c r="UU170" s="81"/>
      <c r="UV170" s="81"/>
      <c r="UW170" s="81"/>
      <c r="UX170" s="81"/>
      <c r="UY170" s="81"/>
      <c r="UZ170" s="81"/>
      <c r="VA170" s="81"/>
      <c r="VB170" s="81"/>
      <c r="VC170" s="81"/>
      <c r="VD170" s="81"/>
      <c r="VE170" s="81"/>
      <c r="VF170" s="81"/>
      <c r="VG170" s="81"/>
      <c r="VH170" s="81"/>
      <c r="VI170" s="81"/>
      <c r="VJ170" s="81"/>
      <c r="VK170" s="81"/>
      <c r="VL170" s="81"/>
      <c r="VM170" s="81"/>
      <c r="VN170" s="81"/>
      <c r="VO170" s="81"/>
      <c r="VP170" s="81"/>
      <c r="VQ170" s="81"/>
      <c r="VR170" s="81"/>
      <c r="VS170" s="81"/>
      <c r="VT170" s="81"/>
      <c r="VU170" s="81"/>
      <c r="VV170" s="81"/>
      <c r="VW170" s="81"/>
      <c r="VX170" s="81"/>
      <c r="VY170" s="81"/>
      <c r="VZ170" s="81"/>
      <c r="WA170" s="81"/>
      <c r="WB170" s="81"/>
      <c r="WC170" s="81"/>
      <c r="WD170" s="81"/>
      <c r="WE170" s="81"/>
      <c r="WF170" s="81"/>
      <c r="WG170" s="81"/>
      <c r="WH170" s="81"/>
      <c r="WI170" s="81"/>
      <c r="WJ170" s="81"/>
      <c r="WK170" s="81"/>
      <c r="WL170" s="81"/>
      <c r="WM170" s="81"/>
      <c r="WN170" s="81"/>
      <c r="WO170" s="81"/>
      <c r="WP170" s="81"/>
      <c r="WQ170" s="81"/>
      <c r="WR170" s="81"/>
      <c r="WS170" s="81"/>
      <c r="WT170" s="81"/>
      <c r="WU170" s="81"/>
      <c r="WV170" s="81"/>
      <c r="WW170" s="81"/>
      <c r="WX170" s="81"/>
      <c r="WY170" s="81"/>
      <c r="WZ170" s="81"/>
      <c r="XA170" s="81"/>
      <c r="XB170" s="81"/>
      <c r="XC170" s="81"/>
      <c r="XD170" s="81"/>
      <c r="XE170" s="81"/>
      <c r="XF170" s="81"/>
      <c r="XG170" s="81"/>
      <c r="XH170" s="81"/>
      <c r="XI170" s="81"/>
      <c r="XJ170" s="81"/>
      <c r="XK170" s="81"/>
      <c r="XL170" s="81"/>
      <c r="XM170" s="81"/>
      <c r="XN170" s="81"/>
      <c r="XO170" s="81"/>
      <c r="XP170" s="81"/>
      <c r="XQ170" s="81"/>
      <c r="XR170" s="81"/>
      <c r="XS170" s="81"/>
      <c r="XT170" s="81"/>
      <c r="XU170" s="81"/>
      <c r="XV170" s="81"/>
      <c r="XW170" s="81"/>
      <c r="XX170" s="81"/>
      <c r="XY170" s="81"/>
      <c r="XZ170" s="81"/>
      <c r="YA170" s="81"/>
      <c r="YB170" s="81"/>
      <c r="YC170" s="81"/>
      <c r="YD170" s="81"/>
      <c r="YE170" s="81"/>
      <c r="YF170" s="81"/>
      <c r="YG170" s="81"/>
      <c r="YH170" s="81"/>
      <c r="YI170" s="81"/>
      <c r="YJ170" s="81"/>
      <c r="YK170" s="81"/>
      <c r="YL170" s="81"/>
      <c r="YM170" s="81"/>
      <c r="YN170" s="81"/>
      <c r="YO170" s="81"/>
      <c r="YP170" s="81"/>
      <c r="YQ170" s="81"/>
      <c r="YR170" s="81"/>
      <c r="YS170" s="81"/>
      <c r="YT170" s="81"/>
      <c r="YU170" s="81"/>
      <c r="YV170" s="81"/>
      <c r="YW170" s="81"/>
      <c r="YX170" s="81"/>
      <c r="YY170" s="81"/>
      <c r="YZ170" s="81"/>
      <c r="ZA170" s="81"/>
      <c r="ZB170" s="81"/>
      <c r="ZC170" s="81"/>
      <c r="ZD170" s="81"/>
      <c r="ZE170" s="81"/>
      <c r="ZF170" s="81"/>
      <c r="ZG170" s="81"/>
      <c r="ZH170" s="81"/>
      <c r="ZI170" s="81"/>
      <c r="ZJ170" s="81"/>
      <c r="ZK170" s="81"/>
      <c r="ZL170" s="81"/>
      <c r="ZM170" s="81"/>
      <c r="ZN170" s="81"/>
      <c r="ZO170" s="81"/>
      <c r="ZP170" s="81"/>
      <c r="ZQ170" s="81"/>
      <c r="ZR170" s="81"/>
      <c r="ZS170" s="81"/>
      <c r="ZT170" s="81"/>
      <c r="ZU170" s="81"/>
      <c r="ZV170" s="81"/>
      <c r="ZW170" s="81"/>
      <c r="ZX170" s="81"/>
      <c r="ZY170" s="81"/>
      <c r="ZZ170" s="81"/>
      <c r="AAA170" s="81"/>
      <c r="AAB170" s="81"/>
      <c r="AAC170" s="81"/>
      <c r="AAD170" s="81"/>
      <c r="AAE170" s="81"/>
      <c r="AAF170" s="81"/>
      <c r="AAG170" s="81"/>
      <c r="AAH170" s="81"/>
      <c r="AAI170" s="81"/>
      <c r="AAJ170" s="81"/>
      <c r="AAK170" s="81"/>
      <c r="AAL170" s="81"/>
      <c r="AAM170" s="81"/>
      <c r="AAN170" s="81"/>
      <c r="AAO170" s="81"/>
      <c r="AAP170" s="81"/>
      <c r="AAQ170" s="81"/>
      <c r="AAR170" s="81"/>
      <c r="AAS170" s="81"/>
      <c r="AAT170" s="81"/>
      <c r="AAU170" s="81"/>
      <c r="AAV170" s="81"/>
      <c r="AAW170" s="81"/>
      <c r="AAX170" s="81"/>
      <c r="AAY170" s="81"/>
      <c r="AAZ170" s="81"/>
      <c r="ABA170" s="81"/>
      <c r="ABB170" s="81"/>
      <c r="ABC170" s="81"/>
      <c r="ABD170" s="81"/>
      <c r="ABE170" s="81"/>
      <c r="ABF170" s="81"/>
      <c r="ABG170" s="81"/>
      <c r="ABH170" s="81"/>
      <c r="ABI170" s="81"/>
      <c r="ABJ170" s="81"/>
      <c r="ABK170" s="81"/>
      <c r="ABL170" s="81"/>
      <c r="ABM170" s="81"/>
      <c r="ABN170" s="81"/>
      <c r="ABO170" s="81"/>
      <c r="ABP170" s="81"/>
      <c r="ABQ170" s="81"/>
      <c r="ABR170" s="81"/>
      <c r="ABS170" s="81"/>
      <c r="ABT170" s="81"/>
      <c r="ABU170" s="81"/>
      <c r="ABV170" s="81"/>
      <c r="ABW170" s="81"/>
      <c r="ABX170" s="81"/>
      <c r="ABY170" s="81"/>
      <c r="ABZ170" s="81"/>
      <c r="ACA170" s="81"/>
      <c r="ACB170" s="81"/>
      <c r="ACC170" s="81"/>
      <c r="ACD170" s="81"/>
      <c r="ACE170" s="81"/>
      <c r="ACF170" s="81"/>
      <c r="ACG170" s="81"/>
      <c r="ACH170" s="81"/>
      <c r="ACI170" s="81"/>
      <c r="ACJ170" s="81"/>
      <c r="ACK170" s="81"/>
      <c r="ACL170" s="81"/>
      <c r="ACM170" s="81"/>
      <c r="ACN170" s="81"/>
      <c r="ACO170" s="81"/>
      <c r="ACP170" s="81"/>
      <c r="ACQ170" s="81"/>
      <c r="ACR170" s="81"/>
      <c r="ACS170" s="81"/>
      <c r="ACT170" s="81"/>
      <c r="ACU170" s="81"/>
      <c r="ACV170" s="81"/>
      <c r="ACW170" s="81"/>
      <c r="ACX170" s="81"/>
      <c r="ACY170" s="81"/>
      <c r="ACZ170" s="81"/>
      <c r="ADA170" s="81"/>
      <c r="ADB170" s="81"/>
      <c r="ADC170" s="81"/>
      <c r="ADD170" s="81"/>
      <c r="ADE170" s="81"/>
      <c r="ADF170" s="81"/>
      <c r="ADG170" s="81"/>
      <c r="ADH170" s="81"/>
      <c r="ADI170" s="81"/>
      <c r="ADJ170" s="81"/>
      <c r="ADK170" s="81"/>
      <c r="ADL170" s="81"/>
      <c r="ADM170" s="81"/>
      <c r="ADN170" s="81"/>
      <c r="ADO170" s="81"/>
      <c r="ADP170" s="81"/>
      <c r="ADQ170" s="81"/>
      <c r="ADR170" s="81"/>
      <c r="ADS170" s="81"/>
      <c r="ADT170" s="81"/>
      <c r="ADU170" s="81"/>
      <c r="ADV170" s="81"/>
      <c r="ADW170" s="81"/>
      <c r="ADX170" s="81"/>
      <c r="ADY170" s="81"/>
      <c r="ADZ170" s="81"/>
      <c r="AEA170" s="81"/>
      <c r="AEB170" s="81"/>
      <c r="AEC170" s="81"/>
      <c r="AED170" s="81"/>
      <c r="AEE170" s="81"/>
      <c r="AEF170" s="81"/>
      <c r="AEG170" s="81"/>
      <c r="AEH170" s="81"/>
      <c r="AEI170" s="81"/>
      <c r="AEJ170" s="81"/>
      <c r="AEK170" s="81"/>
      <c r="AEL170" s="81"/>
      <c r="AEM170" s="81"/>
      <c r="AEN170" s="81"/>
      <c r="AEO170" s="81"/>
      <c r="AEP170" s="81"/>
      <c r="AEQ170" s="81"/>
      <c r="AER170" s="81"/>
      <c r="AES170" s="81"/>
      <c r="AET170" s="81"/>
      <c r="AEU170" s="81"/>
      <c r="AEV170" s="81"/>
      <c r="AEW170" s="81"/>
      <c r="AEX170" s="81"/>
      <c r="AEY170" s="81"/>
      <c r="AEZ170" s="81"/>
      <c r="AFA170" s="81"/>
      <c r="AFB170" s="81"/>
      <c r="AFC170" s="81"/>
      <c r="AFD170" s="81"/>
      <c r="AFE170" s="81"/>
      <c r="AFF170" s="81"/>
      <c r="AFG170" s="81"/>
      <c r="AFH170" s="81"/>
      <c r="AFI170" s="81"/>
      <c r="AFJ170" s="81"/>
      <c r="AFK170" s="81"/>
      <c r="AFL170" s="81"/>
      <c r="AFM170" s="81"/>
      <c r="AFN170" s="81"/>
      <c r="AFO170" s="81"/>
      <c r="AFP170" s="81"/>
      <c r="AFQ170" s="81"/>
      <c r="AFR170" s="81"/>
      <c r="AFS170" s="81"/>
      <c r="AFT170" s="81"/>
      <c r="AFU170" s="81"/>
      <c r="AFV170" s="81"/>
      <c r="AFW170" s="81"/>
      <c r="AFX170" s="81"/>
      <c r="AFY170" s="81"/>
      <c r="AFZ170" s="81"/>
      <c r="AGA170" s="81"/>
      <c r="AGB170" s="81"/>
      <c r="AGC170" s="81"/>
      <c r="AGD170" s="81"/>
      <c r="AGE170" s="81"/>
      <c r="AGF170" s="81"/>
      <c r="AGG170" s="81"/>
      <c r="AGH170" s="81"/>
      <c r="AGI170" s="81"/>
      <c r="AGJ170" s="81"/>
      <c r="AGK170" s="81"/>
      <c r="AGL170" s="81"/>
      <c r="AGM170" s="81"/>
      <c r="AGN170" s="81"/>
      <c r="AGO170" s="81"/>
      <c r="AGP170" s="81"/>
      <c r="AGQ170" s="81"/>
      <c r="AGR170" s="81"/>
      <c r="AGS170" s="81"/>
      <c r="AGT170" s="81"/>
      <c r="AGU170" s="81"/>
      <c r="AGV170" s="81"/>
      <c r="AGW170" s="81"/>
      <c r="AGX170" s="81"/>
      <c r="AGY170" s="81"/>
      <c r="AGZ170" s="81"/>
      <c r="AHA170" s="81"/>
      <c r="AHB170" s="81"/>
      <c r="AHC170" s="81"/>
      <c r="AHD170" s="81"/>
      <c r="AHE170" s="81"/>
      <c r="AHF170" s="81"/>
      <c r="AHG170" s="81"/>
      <c r="AHH170" s="81"/>
      <c r="AHI170" s="81"/>
      <c r="AHJ170" s="81"/>
      <c r="AHK170" s="81"/>
      <c r="AHL170" s="81"/>
      <c r="AHM170" s="81"/>
      <c r="AHN170" s="81"/>
      <c r="AHO170" s="81"/>
      <c r="AHP170" s="81"/>
      <c r="AHQ170" s="81"/>
      <c r="AHR170" s="81"/>
      <c r="AHS170" s="81"/>
      <c r="AHT170" s="81"/>
      <c r="AHU170" s="81"/>
      <c r="AHV170" s="81"/>
      <c r="AHW170" s="81"/>
      <c r="AHX170" s="81"/>
      <c r="AHY170" s="81"/>
      <c r="AHZ170" s="81"/>
      <c r="AIA170" s="81"/>
      <c r="AIB170" s="81"/>
      <c r="AIC170" s="81"/>
      <c r="AID170" s="81"/>
      <c r="AIE170" s="81"/>
      <c r="AIF170" s="81"/>
      <c r="AIG170" s="81"/>
      <c r="AIH170" s="81"/>
      <c r="AII170" s="81"/>
      <c r="AIJ170" s="81"/>
      <c r="AIK170" s="81"/>
      <c r="AIL170" s="81"/>
      <c r="AIM170" s="81"/>
      <c r="AIN170" s="81"/>
      <c r="AIO170" s="81"/>
      <c r="AIP170" s="81"/>
      <c r="AIQ170" s="81"/>
      <c r="AIR170" s="81"/>
      <c r="AIS170" s="81"/>
      <c r="AIT170" s="81"/>
      <c r="AIU170" s="81"/>
      <c r="AIV170" s="81"/>
      <c r="AIW170" s="81"/>
      <c r="AIX170" s="81"/>
      <c r="AIY170" s="81"/>
      <c r="AIZ170" s="81"/>
      <c r="AJA170" s="81"/>
      <c r="AJB170" s="81"/>
      <c r="AJC170" s="81"/>
      <c r="AJD170" s="81"/>
      <c r="AJE170" s="81"/>
      <c r="AJF170" s="81"/>
      <c r="AJG170" s="81"/>
      <c r="AJH170" s="81"/>
      <c r="AJI170" s="81"/>
      <c r="AJJ170" s="81"/>
      <c r="AJK170" s="81"/>
      <c r="AJL170" s="81"/>
      <c r="AJM170" s="81"/>
      <c r="AJN170" s="81"/>
      <c r="AJO170" s="81"/>
      <c r="AJP170" s="81"/>
      <c r="AJQ170" s="81"/>
      <c r="AJR170" s="81"/>
      <c r="AJS170" s="81"/>
      <c r="AJT170" s="81"/>
      <c r="AJU170" s="81"/>
      <c r="AJV170" s="81"/>
      <c r="AJW170" s="81"/>
      <c r="AJX170" s="81"/>
      <c r="AJY170" s="81"/>
      <c r="AJZ170" s="81"/>
      <c r="AKA170" s="81"/>
      <c r="AKB170" s="81"/>
      <c r="AKC170" s="81"/>
      <c r="AKD170" s="81"/>
      <c r="AKE170" s="81"/>
      <c r="AKF170" s="81"/>
      <c r="AKG170" s="81"/>
      <c r="AKH170" s="81"/>
      <c r="AKI170" s="81"/>
      <c r="AKJ170" s="81"/>
      <c r="AKK170" s="81"/>
      <c r="AKL170" s="81"/>
      <c r="AKM170" s="81"/>
      <c r="AKN170" s="81"/>
      <c r="AKO170" s="81"/>
      <c r="AKP170" s="81"/>
      <c r="AKQ170" s="81"/>
      <c r="AKR170" s="81"/>
      <c r="AKS170" s="81"/>
      <c r="AKT170" s="81"/>
      <c r="AKU170" s="81"/>
      <c r="AKV170" s="81"/>
      <c r="AKW170" s="81"/>
      <c r="AKX170" s="81"/>
      <c r="AKY170" s="81"/>
      <c r="AKZ170" s="81"/>
      <c r="ALA170" s="81"/>
      <c r="ALB170" s="81"/>
      <c r="ALC170" s="81"/>
      <c r="ALD170" s="81"/>
      <c r="ALE170" s="81"/>
      <c r="ALF170" s="81"/>
      <c r="ALG170" s="81"/>
      <c r="ALH170" s="81"/>
      <c r="ALI170" s="81"/>
      <c r="ALJ170" s="81"/>
      <c r="ALK170" s="81"/>
      <c r="ALL170" s="81"/>
      <c r="ALM170" s="81"/>
      <c r="ALN170" s="81"/>
      <c r="ALO170" s="81"/>
      <c r="ALP170" s="81"/>
      <c r="ALQ170" s="81"/>
      <c r="ALR170" s="81"/>
      <c r="ALS170" s="81"/>
      <c r="ALT170" s="81"/>
      <c r="ALU170" s="81"/>
      <c r="ALV170" s="81"/>
      <c r="ALW170" s="81"/>
      <c r="ALX170" s="81"/>
      <c r="ALY170" s="81"/>
      <c r="ALZ170" s="81"/>
      <c r="AMA170" s="81"/>
      <c r="AMB170" s="81"/>
      <c r="AMC170" s="81"/>
      <c r="AMD170" s="81"/>
      <c r="AME170" s="81"/>
    </row>
    <row r="171" spans="1:1019" customFormat="1" ht="18.75">
      <c r="A171" s="84">
        <v>1</v>
      </c>
      <c r="B171" s="89" t="s">
        <v>145</v>
      </c>
      <c r="C171" s="84">
        <v>5</v>
      </c>
      <c r="D171" s="99">
        <v>2025.4</v>
      </c>
      <c r="E171" s="99">
        <v>1519.1</v>
      </c>
      <c r="F171" s="99"/>
      <c r="G171" s="99">
        <v>1519.1</v>
      </c>
      <c r="H171" s="99"/>
      <c r="I171" s="99">
        <v>1350.2</v>
      </c>
      <c r="J171" s="81"/>
      <c r="K171" s="489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1"/>
      <c r="FS171" s="81"/>
      <c r="FT171" s="81"/>
      <c r="FU171" s="81"/>
      <c r="FV171" s="81"/>
      <c r="FW171" s="81"/>
      <c r="FX171" s="81"/>
      <c r="FY171" s="81"/>
      <c r="FZ171" s="81"/>
      <c r="GA171" s="81"/>
      <c r="GB171" s="81"/>
      <c r="GC171" s="81"/>
      <c r="GD171" s="81"/>
      <c r="GE171" s="81"/>
      <c r="GF171" s="81"/>
      <c r="GG171" s="81"/>
      <c r="GH171" s="81"/>
      <c r="GI171" s="81"/>
      <c r="GJ171" s="81"/>
      <c r="GK171" s="81"/>
      <c r="GL171" s="81"/>
      <c r="GM171" s="81"/>
      <c r="GN171" s="81"/>
      <c r="GO171" s="81"/>
      <c r="GP171" s="81"/>
      <c r="GQ171" s="81"/>
      <c r="GR171" s="81"/>
      <c r="GS171" s="81"/>
      <c r="GT171" s="81"/>
      <c r="GU171" s="81"/>
      <c r="GV171" s="81"/>
      <c r="GW171" s="81"/>
      <c r="GX171" s="81"/>
      <c r="GY171" s="81"/>
      <c r="GZ171" s="81"/>
      <c r="HA171" s="81"/>
      <c r="HB171" s="81"/>
      <c r="HC171" s="81"/>
      <c r="HD171" s="81"/>
      <c r="HE171" s="81"/>
      <c r="HF171" s="81"/>
      <c r="HG171" s="81"/>
      <c r="HH171" s="81"/>
      <c r="HI171" s="81"/>
      <c r="HJ171" s="81"/>
      <c r="HK171" s="81"/>
      <c r="HL171" s="81"/>
      <c r="HM171" s="81"/>
      <c r="HN171" s="81"/>
      <c r="HO171" s="81"/>
      <c r="HP171" s="81"/>
      <c r="HQ171" s="81"/>
      <c r="HR171" s="81"/>
      <c r="HS171" s="81"/>
      <c r="HT171" s="81"/>
      <c r="HU171" s="81"/>
      <c r="HV171" s="81"/>
      <c r="HW171" s="81"/>
      <c r="HX171" s="81"/>
      <c r="HY171" s="81"/>
      <c r="HZ171" s="81"/>
      <c r="IA171" s="81"/>
      <c r="IB171" s="81"/>
      <c r="IC171" s="81"/>
      <c r="ID171" s="81"/>
      <c r="IE171" s="81"/>
      <c r="IF171" s="81"/>
      <c r="IG171" s="81"/>
      <c r="IH171" s="81"/>
      <c r="II171" s="81"/>
      <c r="IJ171" s="81"/>
      <c r="IK171" s="81"/>
      <c r="IL171" s="81"/>
      <c r="IM171" s="81"/>
      <c r="IN171" s="81"/>
      <c r="IO171" s="81"/>
      <c r="IP171" s="81"/>
      <c r="IQ171" s="81"/>
      <c r="IR171" s="81"/>
      <c r="IS171" s="81"/>
      <c r="IT171" s="81"/>
      <c r="IU171" s="81"/>
      <c r="IV171" s="81"/>
      <c r="IW171" s="81"/>
      <c r="IX171" s="81"/>
      <c r="IY171" s="81"/>
      <c r="IZ171" s="81"/>
      <c r="JA171" s="81"/>
      <c r="JB171" s="81"/>
      <c r="JC171" s="81"/>
      <c r="JD171" s="81"/>
      <c r="JE171" s="81"/>
      <c r="JF171" s="81"/>
      <c r="JG171" s="81"/>
      <c r="JH171" s="81"/>
      <c r="JI171" s="81"/>
      <c r="JJ171" s="81"/>
      <c r="JK171" s="81"/>
      <c r="JL171" s="81"/>
      <c r="JM171" s="81"/>
      <c r="JN171" s="81"/>
      <c r="JO171" s="81"/>
      <c r="JP171" s="81"/>
      <c r="JQ171" s="81"/>
      <c r="JR171" s="81"/>
      <c r="JS171" s="81"/>
      <c r="JT171" s="81"/>
      <c r="JU171" s="81"/>
      <c r="JV171" s="81"/>
      <c r="JW171" s="81"/>
      <c r="JX171" s="81"/>
      <c r="JY171" s="81"/>
      <c r="JZ171" s="81"/>
      <c r="KA171" s="81"/>
      <c r="KB171" s="81"/>
      <c r="KC171" s="81"/>
      <c r="KD171" s="81"/>
      <c r="KE171" s="81"/>
      <c r="KF171" s="81"/>
      <c r="KG171" s="81"/>
      <c r="KH171" s="81"/>
      <c r="KI171" s="81"/>
      <c r="KJ171" s="81"/>
      <c r="KK171" s="81"/>
      <c r="KL171" s="81"/>
      <c r="KM171" s="81"/>
      <c r="KN171" s="81"/>
      <c r="KO171" s="81"/>
      <c r="KP171" s="81"/>
      <c r="KQ171" s="81"/>
      <c r="KR171" s="81"/>
      <c r="KS171" s="81"/>
      <c r="KT171" s="81"/>
      <c r="KU171" s="81"/>
      <c r="KV171" s="81"/>
      <c r="KW171" s="81"/>
      <c r="KX171" s="81"/>
      <c r="KY171" s="81"/>
      <c r="KZ171" s="81"/>
      <c r="LA171" s="81"/>
      <c r="LB171" s="81"/>
      <c r="LC171" s="81"/>
      <c r="LD171" s="81"/>
      <c r="LE171" s="81"/>
      <c r="LF171" s="81"/>
      <c r="LG171" s="81"/>
      <c r="LH171" s="81"/>
      <c r="LI171" s="81"/>
      <c r="LJ171" s="81"/>
      <c r="LK171" s="81"/>
      <c r="LL171" s="81"/>
      <c r="LM171" s="81"/>
      <c r="LN171" s="81"/>
      <c r="LO171" s="81"/>
      <c r="LP171" s="81"/>
      <c r="LQ171" s="81"/>
      <c r="LR171" s="81"/>
      <c r="LS171" s="81"/>
      <c r="LT171" s="81"/>
      <c r="LU171" s="81"/>
      <c r="LV171" s="81"/>
      <c r="LW171" s="81"/>
      <c r="LX171" s="81"/>
      <c r="LY171" s="81"/>
      <c r="LZ171" s="81"/>
      <c r="MA171" s="81"/>
      <c r="MB171" s="81"/>
      <c r="MC171" s="81"/>
      <c r="MD171" s="81"/>
      <c r="ME171" s="81"/>
      <c r="MF171" s="81"/>
      <c r="MG171" s="81"/>
      <c r="MH171" s="81"/>
      <c r="MI171" s="81"/>
      <c r="MJ171" s="81"/>
      <c r="MK171" s="81"/>
      <c r="ML171" s="81"/>
      <c r="MM171" s="81"/>
      <c r="MN171" s="81"/>
      <c r="MO171" s="81"/>
      <c r="MP171" s="81"/>
      <c r="MQ171" s="81"/>
      <c r="MR171" s="81"/>
      <c r="MS171" s="81"/>
      <c r="MT171" s="81"/>
      <c r="MU171" s="81"/>
      <c r="MV171" s="81"/>
      <c r="MW171" s="81"/>
      <c r="MX171" s="81"/>
      <c r="MY171" s="81"/>
      <c r="MZ171" s="81"/>
      <c r="NA171" s="81"/>
      <c r="NB171" s="81"/>
      <c r="NC171" s="81"/>
      <c r="ND171" s="81"/>
      <c r="NE171" s="81"/>
      <c r="NF171" s="81"/>
      <c r="NG171" s="81"/>
      <c r="NH171" s="81"/>
      <c r="NI171" s="81"/>
      <c r="NJ171" s="81"/>
      <c r="NK171" s="81"/>
      <c r="NL171" s="81"/>
      <c r="NM171" s="81"/>
      <c r="NN171" s="81"/>
      <c r="NO171" s="81"/>
      <c r="NP171" s="81"/>
      <c r="NQ171" s="81"/>
      <c r="NR171" s="81"/>
      <c r="NS171" s="81"/>
      <c r="NT171" s="81"/>
      <c r="NU171" s="81"/>
      <c r="NV171" s="81"/>
      <c r="NW171" s="81"/>
      <c r="NX171" s="81"/>
      <c r="NY171" s="81"/>
      <c r="NZ171" s="81"/>
      <c r="OA171" s="81"/>
      <c r="OB171" s="81"/>
      <c r="OC171" s="81"/>
      <c r="OD171" s="81"/>
      <c r="OE171" s="81"/>
      <c r="OF171" s="81"/>
      <c r="OG171" s="81"/>
      <c r="OH171" s="81"/>
      <c r="OI171" s="81"/>
      <c r="OJ171" s="81"/>
      <c r="OK171" s="81"/>
      <c r="OL171" s="81"/>
      <c r="OM171" s="81"/>
      <c r="ON171" s="81"/>
      <c r="OO171" s="81"/>
      <c r="OP171" s="81"/>
      <c r="OQ171" s="81"/>
      <c r="OR171" s="81"/>
      <c r="OS171" s="81"/>
      <c r="OT171" s="81"/>
      <c r="OU171" s="81"/>
      <c r="OV171" s="81"/>
      <c r="OW171" s="81"/>
      <c r="OX171" s="81"/>
      <c r="OY171" s="81"/>
      <c r="OZ171" s="81"/>
      <c r="PA171" s="81"/>
      <c r="PB171" s="81"/>
      <c r="PC171" s="81"/>
      <c r="PD171" s="81"/>
      <c r="PE171" s="81"/>
      <c r="PF171" s="81"/>
      <c r="PG171" s="81"/>
      <c r="PH171" s="81"/>
      <c r="PI171" s="81"/>
      <c r="PJ171" s="81"/>
      <c r="PK171" s="81"/>
      <c r="PL171" s="81"/>
      <c r="PM171" s="81"/>
      <c r="PN171" s="81"/>
      <c r="PO171" s="81"/>
      <c r="PP171" s="81"/>
      <c r="PQ171" s="81"/>
      <c r="PR171" s="81"/>
      <c r="PS171" s="81"/>
      <c r="PT171" s="81"/>
      <c r="PU171" s="81"/>
      <c r="PV171" s="81"/>
      <c r="PW171" s="81"/>
      <c r="PX171" s="81"/>
      <c r="PY171" s="81"/>
      <c r="PZ171" s="81"/>
      <c r="QA171" s="81"/>
      <c r="QB171" s="81"/>
      <c r="QC171" s="81"/>
      <c r="QD171" s="81"/>
      <c r="QE171" s="81"/>
      <c r="QF171" s="81"/>
      <c r="QG171" s="81"/>
      <c r="QH171" s="81"/>
      <c r="QI171" s="81"/>
      <c r="QJ171" s="81"/>
      <c r="QK171" s="81"/>
      <c r="QL171" s="81"/>
      <c r="QM171" s="81"/>
      <c r="QN171" s="81"/>
      <c r="QO171" s="81"/>
      <c r="QP171" s="81"/>
      <c r="QQ171" s="81"/>
      <c r="QR171" s="81"/>
      <c r="QS171" s="81"/>
      <c r="QT171" s="81"/>
      <c r="QU171" s="81"/>
      <c r="QV171" s="81"/>
      <c r="QW171" s="81"/>
      <c r="QX171" s="81"/>
      <c r="QY171" s="81"/>
      <c r="QZ171" s="81"/>
      <c r="RA171" s="81"/>
      <c r="RB171" s="81"/>
      <c r="RC171" s="81"/>
      <c r="RD171" s="81"/>
      <c r="RE171" s="81"/>
      <c r="RF171" s="81"/>
      <c r="RG171" s="81"/>
      <c r="RH171" s="81"/>
      <c r="RI171" s="81"/>
      <c r="RJ171" s="81"/>
      <c r="RK171" s="81"/>
      <c r="RL171" s="81"/>
      <c r="RM171" s="81"/>
      <c r="RN171" s="81"/>
      <c r="RO171" s="81"/>
      <c r="RP171" s="81"/>
      <c r="RQ171" s="81"/>
      <c r="RR171" s="81"/>
      <c r="RS171" s="81"/>
      <c r="RT171" s="81"/>
      <c r="RU171" s="81"/>
      <c r="RV171" s="81"/>
      <c r="RW171" s="81"/>
      <c r="RX171" s="81"/>
      <c r="RY171" s="81"/>
      <c r="RZ171" s="81"/>
      <c r="SA171" s="81"/>
      <c r="SB171" s="81"/>
      <c r="SC171" s="81"/>
      <c r="SD171" s="81"/>
      <c r="SE171" s="81"/>
      <c r="SF171" s="81"/>
      <c r="SG171" s="81"/>
      <c r="SH171" s="81"/>
      <c r="SI171" s="81"/>
      <c r="SJ171" s="81"/>
      <c r="SK171" s="81"/>
      <c r="SL171" s="81"/>
      <c r="SM171" s="81"/>
      <c r="SN171" s="81"/>
      <c r="SO171" s="81"/>
      <c r="SP171" s="81"/>
      <c r="SQ171" s="81"/>
      <c r="SR171" s="81"/>
      <c r="SS171" s="81"/>
      <c r="ST171" s="81"/>
      <c r="SU171" s="81"/>
      <c r="SV171" s="81"/>
      <c r="SW171" s="81"/>
      <c r="SX171" s="81"/>
      <c r="SY171" s="81"/>
      <c r="SZ171" s="81"/>
      <c r="TA171" s="81"/>
      <c r="TB171" s="81"/>
      <c r="TC171" s="81"/>
      <c r="TD171" s="81"/>
      <c r="TE171" s="81"/>
      <c r="TF171" s="81"/>
      <c r="TG171" s="81"/>
      <c r="TH171" s="81"/>
      <c r="TI171" s="81"/>
      <c r="TJ171" s="81"/>
      <c r="TK171" s="81"/>
      <c r="TL171" s="81"/>
      <c r="TM171" s="81"/>
      <c r="TN171" s="81"/>
      <c r="TO171" s="81"/>
      <c r="TP171" s="81"/>
      <c r="TQ171" s="81"/>
      <c r="TR171" s="81"/>
      <c r="TS171" s="81"/>
      <c r="TT171" s="81"/>
      <c r="TU171" s="81"/>
      <c r="TV171" s="81"/>
      <c r="TW171" s="81"/>
      <c r="TX171" s="81"/>
      <c r="TY171" s="81"/>
      <c r="TZ171" s="81"/>
      <c r="UA171" s="81"/>
      <c r="UB171" s="81"/>
      <c r="UC171" s="81"/>
      <c r="UD171" s="81"/>
      <c r="UE171" s="81"/>
      <c r="UF171" s="81"/>
      <c r="UG171" s="81"/>
      <c r="UH171" s="81"/>
      <c r="UI171" s="81"/>
      <c r="UJ171" s="81"/>
      <c r="UK171" s="81"/>
      <c r="UL171" s="81"/>
      <c r="UM171" s="81"/>
      <c r="UN171" s="81"/>
      <c r="UO171" s="81"/>
      <c r="UP171" s="81"/>
      <c r="UQ171" s="81"/>
      <c r="UR171" s="81"/>
      <c r="US171" s="81"/>
      <c r="UT171" s="81"/>
      <c r="UU171" s="81"/>
      <c r="UV171" s="81"/>
      <c r="UW171" s="81"/>
      <c r="UX171" s="81"/>
      <c r="UY171" s="81"/>
      <c r="UZ171" s="81"/>
      <c r="VA171" s="81"/>
      <c r="VB171" s="81"/>
      <c r="VC171" s="81"/>
      <c r="VD171" s="81"/>
      <c r="VE171" s="81"/>
      <c r="VF171" s="81"/>
      <c r="VG171" s="81"/>
      <c r="VH171" s="81"/>
      <c r="VI171" s="81"/>
      <c r="VJ171" s="81"/>
      <c r="VK171" s="81"/>
      <c r="VL171" s="81"/>
      <c r="VM171" s="81"/>
      <c r="VN171" s="81"/>
      <c r="VO171" s="81"/>
      <c r="VP171" s="81"/>
      <c r="VQ171" s="81"/>
      <c r="VR171" s="81"/>
      <c r="VS171" s="81"/>
      <c r="VT171" s="81"/>
      <c r="VU171" s="81"/>
      <c r="VV171" s="81"/>
      <c r="VW171" s="81"/>
      <c r="VX171" s="81"/>
      <c r="VY171" s="81"/>
      <c r="VZ171" s="81"/>
      <c r="WA171" s="81"/>
      <c r="WB171" s="81"/>
      <c r="WC171" s="81"/>
      <c r="WD171" s="81"/>
      <c r="WE171" s="81"/>
      <c r="WF171" s="81"/>
      <c r="WG171" s="81"/>
      <c r="WH171" s="81"/>
      <c r="WI171" s="81"/>
      <c r="WJ171" s="81"/>
      <c r="WK171" s="81"/>
      <c r="WL171" s="81"/>
      <c r="WM171" s="81"/>
      <c r="WN171" s="81"/>
      <c r="WO171" s="81"/>
      <c r="WP171" s="81"/>
      <c r="WQ171" s="81"/>
      <c r="WR171" s="81"/>
      <c r="WS171" s="81"/>
      <c r="WT171" s="81"/>
      <c r="WU171" s="81"/>
      <c r="WV171" s="81"/>
      <c r="WW171" s="81"/>
      <c r="WX171" s="81"/>
      <c r="WY171" s="81"/>
      <c r="WZ171" s="81"/>
      <c r="XA171" s="81"/>
      <c r="XB171" s="81"/>
      <c r="XC171" s="81"/>
      <c r="XD171" s="81"/>
      <c r="XE171" s="81"/>
      <c r="XF171" s="81"/>
      <c r="XG171" s="81"/>
      <c r="XH171" s="81"/>
      <c r="XI171" s="81"/>
      <c r="XJ171" s="81"/>
      <c r="XK171" s="81"/>
      <c r="XL171" s="81"/>
      <c r="XM171" s="81"/>
      <c r="XN171" s="81"/>
      <c r="XO171" s="81"/>
      <c r="XP171" s="81"/>
      <c r="XQ171" s="81"/>
      <c r="XR171" s="81"/>
      <c r="XS171" s="81"/>
      <c r="XT171" s="81"/>
      <c r="XU171" s="81"/>
      <c r="XV171" s="81"/>
      <c r="XW171" s="81"/>
      <c r="XX171" s="81"/>
      <c r="XY171" s="81"/>
      <c r="XZ171" s="81"/>
      <c r="YA171" s="81"/>
      <c r="YB171" s="81"/>
      <c r="YC171" s="81"/>
      <c r="YD171" s="81"/>
      <c r="YE171" s="81"/>
      <c r="YF171" s="81"/>
      <c r="YG171" s="81"/>
      <c r="YH171" s="81"/>
      <c r="YI171" s="81"/>
      <c r="YJ171" s="81"/>
      <c r="YK171" s="81"/>
      <c r="YL171" s="81"/>
      <c r="YM171" s="81"/>
      <c r="YN171" s="81"/>
      <c r="YO171" s="81"/>
      <c r="YP171" s="81"/>
      <c r="YQ171" s="81"/>
      <c r="YR171" s="81"/>
      <c r="YS171" s="81"/>
      <c r="YT171" s="81"/>
      <c r="YU171" s="81"/>
      <c r="YV171" s="81"/>
      <c r="YW171" s="81"/>
      <c r="YX171" s="81"/>
      <c r="YY171" s="81"/>
      <c r="YZ171" s="81"/>
      <c r="ZA171" s="81"/>
      <c r="ZB171" s="81"/>
      <c r="ZC171" s="81"/>
      <c r="ZD171" s="81"/>
      <c r="ZE171" s="81"/>
      <c r="ZF171" s="81"/>
      <c r="ZG171" s="81"/>
      <c r="ZH171" s="81"/>
      <c r="ZI171" s="81"/>
      <c r="ZJ171" s="81"/>
      <c r="ZK171" s="81"/>
      <c r="ZL171" s="81"/>
      <c r="ZM171" s="81"/>
      <c r="ZN171" s="81"/>
      <c r="ZO171" s="81"/>
      <c r="ZP171" s="81"/>
      <c r="ZQ171" s="81"/>
      <c r="ZR171" s="81"/>
      <c r="ZS171" s="81"/>
      <c r="ZT171" s="81"/>
      <c r="ZU171" s="81"/>
      <c r="ZV171" s="81"/>
      <c r="ZW171" s="81"/>
      <c r="ZX171" s="81"/>
      <c r="ZY171" s="81"/>
      <c r="ZZ171" s="81"/>
      <c r="AAA171" s="81"/>
      <c r="AAB171" s="81"/>
      <c r="AAC171" s="81"/>
      <c r="AAD171" s="81"/>
      <c r="AAE171" s="81"/>
      <c r="AAF171" s="81"/>
      <c r="AAG171" s="81"/>
      <c r="AAH171" s="81"/>
      <c r="AAI171" s="81"/>
      <c r="AAJ171" s="81"/>
      <c r="AAK171" s="81"/>
      <c r="AAL171" s="81"/>
      <c r="AAM171" s="81"/>
      <c r="AAN171" s="81"/>
      <c r="AAO171" s="81"/>
      <c r="AAP171" s="81"/>
      <c r="AAQ171" s="81"/>
      <c r="AAR171" s="81"/>
      <c r="AAS171" s="81"/>
      <c r="AAT171" s="81"/>
      <c r="AAU171" s="81"/>
      <c r="AAV171" s="81"/>
      <c r="AAW171" s="81"/>
      <c r="AAX171" s="81"/>
      <c r="AAY171" s="81"/>
      <c r="AAZ171" s="81"/>
      <c r="ABA171" s="81"/>
      <c r="ABB171" s="81"/>
      <c r="ABC171" s="81"/>
      <c r="ABD171" s="81"/>
      <c r="ABE171" s="81"/>
      <c r="ABF171" s="81"/>
      <c r="ABG171" s="81"/>
      <c r="ABH171" s="81"/>
      <c r="ABI171" s="81"/>
      <c r="ABJ171" s="81"/>
      <c r="ABK171" s="81"/>
      <c r="ABL171" s="81"/>
      <c r="ABM171" s="81"/>
      <c r="ABN171" s="81"/>
      <c r="ABO171" s="81"/>
      <c r="ABP171" s="81"/>
      <c r="ABQ171" s="81"/>
      <c r="ABR171" s="81"/>
      <c r="ABS171" s="81"/>
      <c r="ABT171" s="81"/>
      <c r="ABU171" s="81"/>
      <c r="ABV171" s="81"/>
      <c r="ABW171" s="81"/>
      <c r="ABX171" s="81"/>
      <c r="ABY171" s="81"/>
      <c r="ABZ171" s="81"/>
      <c r="ACA171" s="81"/>
      <c r="ACB171" s="81"/>
      <c r="ACC171" s="81"/>
      <c r="ACD171" s="81"/>
      <c r="ACE171" s="81"/>
      <c r="ACF171" s="81"/>
      <c r="ACG171" s="81"/>
      <c r="ACH171" s="81"/>
      <c r="ACI171" s="81"/>
      <c r="ACJ171" s="81"/>
      <c r="ACK171" s="81"/>
      <c r="ACL171" s="81"/>
      <c r="ACM171" s="81"/>
      <c r="ACN171" s="81"/>
      <c r="ACO171" s="81"/>
      <c r="ACP171" s="81"/>
      <c r="ACQ171" s="81"/>
      <c r="ACR171" s="81"/>
      <c r="ACS171" s="81"/>
      <c r="ACT171" s="81"/>
      <c r="ACU171" s="81"/>
      <c r="ACV171" s="81"/>
      <c r="ACW171" s="81"/>
      <c r="ACX171" s="81"/>
      <c r="ACY171" s="81"/>
      <c r="ACZ171" s="81"/>
      <c r="ADA171" s="81"/>
      <c r="ADB171" s="81"/>
      <c r="ADC171" s="81"/>
      <c r="ADD171" s="81"/>
      <c r="ADE171" s="81"/>
      <c r="ADF171" s="81"/>
      <c r="ADG171" s="81"/>
      <c r="ADH171" s="81"/>
      <c r="ADI171" s="81"/>
      <c r="ADJ171" s="81"/>
      <c r="ADK171" s="81"/>
      <c r="ADL171" s="81"/>
      <c r="ADM171" s="81"/>
      <c r="ADN171" s="81"/>
      <c r="ADO171" s="81"/>
      <c r="ADP171" s="81"/>
      <c r="ADQ171" s="81"/>
      <c r="ADR171" s="81"/>
      <c r="ADS171" s="81"/>
      <c r="ADT171" s="81"/>
      <c r="ADU171" s="81"/>
      <c r="ADV171" s="81"/>
      <c r="ADW171" s="81"/>
      <c r="ADX171" s="81"/>
      <c r="ADY171" s="81"/>
      <c r="ADZ171" s="81"/>
      <c r="AEA171" s="81"/>
      <c r="AEB171" s="81"/>
      <c r="AEC171" s="81"/>
      <c r="AED171" s="81"/>
      <c r="AEE171" s="81"/>
      <c r="AEF171" s="81"/>
      <c r="AEG171" s="81"/>
      <c r="AEH171" s="81"/>
      <c r="AEI171" s="81"/>
      <c r="AEJ171" s="81"/>
      <c r="AEK171" s="81"/>
      <c r="AEL171" s="81"/>
      <c r="AEM171" s="81"/>
      <c r="AEN171" s="81"/>
      <c r="AEO171" s="81"/>
      <c r="AEP171" s="81"/>
      <c r="AEQ171" s="81"/>
      <c r="AER171" s="81"/>
      <c r="AES171" s="81"/>
      <c r="AET171" s="81"/>
      <c r="AEU171" s="81"/>
      <c r="AEV171" s="81"/>
      <c r="AEW171" s="81"/>
      <c r="AEX171" s="81"/>
      <c r="AEY171" s="81"/>
      <c r="AEZ171" s="81"/>
      <c r="AFA171" s="81"/>
      <c r="AFB171" s="81"/>
      <c r="AFC171" s="81"/>
      <c r="AFD171" s="81"/>
      <c r="AFE171" s="81"/>
      <c r="AFF171" s="81"/>
      <c r="AFG171" s="81"/>
      <c r="AFH171" s="81"/>
      <c r="AFI171" s="81"/>
      <c r="AFJ171" s="81"/>
      <c r="AFK171" s="81"/>
      <c r="AFL171" s="81"/>
      <c r="AFM171" s="81"/>
      <c r="AFN171" s="81"/>
      <c r="AFO171" s="81"/>
      <c r="AFP171" s="81"/>
      <c r="AFQ171" s="81"/>
      <c r="AFR171" s="81"/>
      <c r="AFS171" s="81"/>
      <c r="AFT171" s="81"/>
      <c r="AFU171" s="81"/>
      <c r="AFV171" s="81"/>
      <c r="AFW171" s="81"/>
      <c r="AFX171" s="81"/>
      <c r="AFY171" s="81"/>
      <c r="AFZ171" s="81"/>
      <c r="AGA171" s="81"/>
      <c r="AGB171" s="81"/>
      <c r="AGC171" s="81"/>
      <c r="AGD171" s="81"/>
      <c r="AGE171" s="81"/>
      <c r="AGF171" s="81"/>
      <c r="AGG171" s="81"/>
      <c r="AGH171" s="81"/>
      <c r="AGI171" s="81"/>
      <c r="AGJ171" s="81"/>
      <c r="AGK171" s="81"/>
      <c r="AGL171" s="81"/>
      <c r="AGM171" s="81"/>
      <c r="AGN171" s="81"/>
      <c r="AGO171" s="81"/>
      <c r="AGP171" s="81"/>
      <c r="AGQ171" s="81"/>
      <c r="AGR171" s="81"/>
      <c r="AGS171" s="81"/>
      <c r="AGT171" s="81"/>
      <c r="AGU171" s="81"/>
      <c r="AGV171" s="81"/>
      <c r="AGW171" s="81"/>
      <c r="AGX171" s="81"/>
      <c r="AGY171" s="81"/>
      <c r="AGZ171" s="81"/>
      <c r="AHA171" s="81"/>
      <c r="AHB171" s="81"/>
      <c r="AHC171" s="81"/>
      <c r="AHD171" s="81"/>
      <c r="AHE171" s="81"/>
      <c r="AHF171" s="81"/>
      <c r="AHG171" s="81"/>
      <c r="AHH171" s="81"/>
      <c r="AHI171" s="81"/>
      <c r="AHJ171" s="81"/>
      <c r="AHK171" s="81"/>
      <c r="AHL171" s="81"/>
      <c r="AHM171" s="81"/>
      <c r="AHN171" s="81"/>
      <c r="AHO171" s="81"/>
      <c r="AHP171" s="81"/>
      <c r="AHQ171" s="81"/>
      <c r="AHR171" s="81"/>
      <c r="AHS171" s="81"/>
      <c r="AHT171" s="81"/>
      <c r="AHU171" s="81"/>
      <c r="AHV171" s="81"/>
      <c r="AHW171" s="81"/>
      <c r="AHX171" s="81"/>
      <c r="AHY171" s="81"/>
      <c r="AHZ171" s="81"/>
      <c r="AIA171" s="81"/>
      <c r="AIB171" s="81"/>
      <c r="AIC171" s="81"/>
      <c r="AID171" s="81"/>
      <c r="AIE171" s="81"/>
      <c r="AIF171" s="81"/>
      <c r="AIG171" s="81"/>
      <c r="AIH171" s="81"/>
      <c r="AII171" s="81"/>
      <c r="AIJ171" s="81"/>
      <c r="AIK171" s="81"/>
      <c r="AIL171" s="81"/>
      <c r="AIM171" s="81"/>
      <c r="AIN171" s="81"/>
      <c r="AIO171" s="81"/>
      <c r="AIP171" s="81"/>
      <c r="AIQ171" s="81"/>
      <c r="AIR171" s="81"/>
      <c r="AIS171" s="81"/>
      <c r="AIT171" s="81"/>
      <c r="AIU171" s="81"/>
      <c r="AIV171" s="81"/>
      <c r="AIW171" s="81"/>
      <c r="AIX171" s="81"/>
      <c r="AIY171" s="81"/>
      <c r="AIZ171" s="81"/>
      <c r="AJA171" s="81"/>
      <c r="AJB171" s="81"/>
      <c r="AJC171" s="81"/>
      <c r="AJD171" s="81"/>
      <c r="AJE171" s="81"/>
      <c r="AJF171" s="81"/>
      <c r="AJG171" s="81"/>
      <c r="AJH171" s="81"/>
      <c r="AJI171" s="81"/>
      <c r="AJJ171" s="81"/>
      <c r="AJK171" s="81"/>
      <c r="AJL171" s="81"/>
      <c r="AJM171" s="81"/>
      <c r="AJN171" s="81"/>
      <c r="AJO171" s="81"/>
      <c r="AJP171" s="81"/>
      <c r="AJQ171" s="81"/>
      <c r="AJR171" s="81"/>
      <c r="AJS171" s="81"/>
      <c r="AJT171" s="81"/>
      <c r="AJU171" s="81"/>
      <c r="AJV171" s="81"/>
      <c r="AJW171" s="81"/>
      <c r="AJX171" s="81"/>
      <c r="AJY171" s="81"/>
      <c r="AJZ171" s="81"/>
      <c r="AKA171" s="81"/>
      <c r="AKB171" s="81"/>
      <c r="AKC171" s="81"/>
      <c r="AKD171" s="81"/>
      <c r="AKE171" s="81"/>
      <c r="AKF171" s="81"/>
      <c r="AKG171" s="81"/>
      <c r="AKH171" s="81"/>
      <c r="AKI171" s="81"/>
      <c r="AKJ171" s="81"/>
      <c r="AKK171" s="81"/>
      <c r="AKL171" s="81"/>
      <c r="AKM171" s="81"/>
      <c r="AKN171" s="81"/>
      <c r="AKO171" s="81"/>
      <c r="AKP171" s="81"/>
      <c r="AKQ171" s="81"/>
      <c r="AKR171" s="81"/>
      <c r="AKS171" s="81"/>
      <c r="AKT171" s="81"/>
      <c r="AKU171" s="81"/>
      <c r="AKV171" s="81"/>
      <c r="AKW171" s="81"/>
      <c r="AKX171" s="81"/>
      <c r="AKY171" s="81"/>
      <c r="AKZ171" s="81"/>
      <c r="ALA171" s="81"/>
      <c r="ALB171" s="81"/>
      <c r="ALC171" s="81"/>
      <c r="ALD171" s="81"/>
      <c r="ALE171" s="81"/>
      <c r="ALF171" s="81"/>
      <c r="ALG171" s="81"/>
      <c r="ALH171" s="81"/>
      <c r="ALI171" s="81"/>
      <c r="ALJ171" s="81"/>
      <c r="ALK171" s="81"/>
      <c r="ALL171" s="81"/>
      <c r="ALM171" s="81"/>
      <c r="ALN171" s="81"/>
      <c r="ALO171" s="81"/>
      <c r="ALP171" s="81"/>
      <c r="ALQ171" s="81"/>
      <c r="ALR171" s="81"/>
      <c r="ALS171" s="81"/>
      <c r="ALT171" s="81"/>
      <c r="ALU171" s="81"/>
      <c r="ALV171" s="81"/>
      <c r="ALW171" s="81"/>
      <c r="ALX171" s="81"/>
      <c r="ALY171" s="81"/>
      <c r="ALZ171" s="81"/>
      <c r="AMA171" s="81"/>
      <c r="AMB171" s="81"/>
      <c r="AMC171" s="81"/>
      <c r="AMD171" s="81"/>
      <c r="AME171" s="81"/>
    </row>
    <row r="172" spans="1:1019" customFormat="1" ht="18.75">
      <c r="A172" s="84">
        <v>2</v>
      </c>
      <c r="B172" s="89" t="s">
        <v>146</v>
      </c>
      <c r="C172" s="84">
        <v>7</v>
      </c>
      <c r="D172" s="99">
        <v>1004.7</v>
      </c>
      <c r="E172" s="99">
        <v>753.51</v>
      </c>
      <c r="F172" s="99"/>
      <c r="G172" s="99">
        <v>753.51</v>
      </c>
      <c r="H172" s="99"/>
      <c r="I172" s="99">
        <v>654.53200000000004</v>
      </c>
      <c r="J172" s="81"/>
      <c r="K172" s="489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  <c r="HV172" s="81"/>
      <c r="HW172" s="81"/>
      <c r="HX172" s="81"/>
      <c r="HY172" s="81"/>
      <c r="HZ172" s="81"/>
      <c r="IA172" s="81"/>
      <c r="IB172" s="81"/>
      <c r="IC172" s="81"/>
      <c r="ID172" s="81"/>
      <c r="IE172" s="81"/>
      <c r="IF172" s="81"/>
      <c r="IG172" s="81"/>
      <c r="IH172" s="81"/>
      <c r="II172" s="81"/>
      <c r="IJ172" s="81"/>
      <c r="IK172" s="81"/>
      <c r="IL172" s="81"/>
      <c r="IM172" s="81"/>
      <c r="IN172" s="81"/>
      <c r="IO172" s="81"/>
      <c r="IP172" s="81"/>
      <c r="IQ172" s="81"/>
      <c r="IR172" s="81"/>
      <c r="IS172" s="81"/>
      <c r="IT172" s="81"/>
      <c r="IU172" s="81"/>
      <c r="IV172" s="81"/>
      <c r="IW172" s="81"/>
      <c r="IX172" s="81"/>
      <c r="IY172" s="81"/>
      <c r="IZ172" s="81"/>
      <c r="JA172" s="81"/>
      <c r="JB172" s="81"/>
      <c r="JC172" s="81"/>
      <c r="JD172" s="81"/>
      <c r="JE172" s="81"/>
      <c r="JF172" s="81"/>
      <c r="JG172" s="81"/>
      <c r="JH172" s="81"/>
      <c r="JI172" s="81"/>
      <c r="JJ172" s="81"/>
      <c r="JK172" s="81"/>
      <c r="JL172" s="81"/>
      <c r="JM172" s="81"/>
      <c r="JN172" s="81"/>
      <c r="JO172" s="81"/>
      <c r="JP172" s="81"/>
      <c r="JQ172" s="81"/>
      <c r="JR172" s="81"/>
      <c r="JS172" s="81"/>
      <c r="JT172" s="81"/>
      <c r="JU172" s="81"/>
      <c r="JV172" s="81"/>
      <c r="JW172" s="81"/>
      <c r="JX172" s="81"/>
      <c r="JY172" s="81"/>
      <c r="JZ172" s="81"/>
      <c r="KA172" s="81"/>
      <c r="KB172" s="81"/>
      <c r="KC172" s="81"/>
      <c r="KD172" s="81"/>
      <c r="KE172" s="81"/>
      <c r="KF172" s="81"/>
      <c r="KG172" s="81"/>
      <c r="KH172" s="81"/>
      <c r="KI172" s="81"/>
      <c r="KJ172" s="81"/>
      <c r="KK172" s="81"/>
      <c r="KL172" s="81"/>
      <c r="KM172" s="81"/>
      <c r="KN172" s="81"/>
      <c r="KO172" s="81"/>
      <c r="KP172" s="81"/>
      <c r="KQ172" s="81"/>
      <c r="KR172" s="81"/>
      <c r="KS172" s="81"/>
      <c r="KT172" s="81"/>
      <c r="KU172" s="81"/>
      <c r="KV172" s="81"/>
      <c r="KW172" s="81"/>
      <c r="KX172" s="81"/>
      <c r="KY172" s="81"/>
      <c r="KZ172" s="81"/>
      <c r="LA172" s="81"/>
      <c r="LB172" s="81"/>
      <c r="LC172" s="81"/>
      <c r="LD172" s="81"/>
      <c r="LE172" s="81"/>
      <c r="LF172" s="81"/>
      <c r="LG172" s="81"/>
      <c r="LH172" s="81"/>
      <c r="LI172" s="81"/>
      <c r="LJ172" s="81"/>
      <c r="LK172" s="81"/>
      <c r="LL172" s="81"/>
      <c r="LM172" s="81"/>
      <c r="LN172" s="81"/>
      <c r="LO172" s="81"/>
      <c r="LP172" s="81"/>
      <c r="LQ172" s="81"/>
      <c r="LR172" s="81"/>
      <c r="LS172" s="81"/>
      <c r="LT172" s="81"/>
      <c r="LU172" s="81"/>
      <c r="LV172" s="81"/>
      <c r="LW172" s="81"/>
      <c r="LX172" s="81"/>
      <c r="LY172" s="81"/>
      <c r="LZ172" s="81"/>
      <c r="MA172" s="81"/>
      <c r="MB172" s="81"/>
      <c r="MC172" s="81"/>
      <c r="MD172" s="81"/>
      <c r="ME172" s="81"/>
      <c r="MF172" s="81"/>
      <c r="MG172" s="81"/>
      <c r="MH172" s="81"/>
      <c r="MI172" s="81"/>
      <c r="MJ172" s="81"/>
      <c r="MK172" s="81"/>
      <c r="ML172" s="81"/>
      <c r="MM172" s="81"/>
      <c r="MN172" s="81"/>
      <c r="MO172" s="81"/>
      <c r="MP172" s="81"/>
      <c r="MQ172" s="81"/>
      <c r="MR172" s="81"/>
      <c r="MS172" s="81"/>
      <c r="MT172" s="81"/>
      <c r="MU172" s="81"/>
      <c r="MV172" s="81"/>
      <c r="MW172" s="81"/>
      <c r="MX172" s="81"/>
      <c r="MY172" s="81"/>
      <c r="MZ172" s="81"/>
      <c r="NA172" s="81"/>
      <c r="NB172" s="81"/>
      <c r="NC172" s="81"/>
      <c r="ND172" s="81"/>
      <c r="NE172" s="81"/>
      <c r="NF172" s="81"/>
      <c r="NG172" s="81"/>
      <c r="NH172" s="81"/>
      <c r="NI172" s="81"/>
      <c r="NJ172" s="81"/>
      <c r="NK172" s="81"/>
      <c r="NL172" s="81"/>
      <c r="NM172" s="81"/>
      <c r="NN172" s="81"/>
      <c r="NO172" s="81"/>
      <c r="NP172" s="81"/>
      <c r="NQ172" s="81"/>
      <c r="NR172" s="81"/>
      <c r="NS172" s="81"/>
      <c r="NT172" s="81"/>
      <c r="NU172" s="81"/>
      <c r="NV172" s="81"/>
      <c r="NW172" s="81"/>
      <c r="NX172" s="81"/>
      <c r="NY172" s="81"/>
      <c r="NZ172" s="81"/>
      <c r="OA172" s="81"/>
      <c r="OB172" s="81"/>
      <c r="OC172" s="81"/>
      <c r="OD172" s="81"/>
      <c r="OE172" s="81"/>
      <c r="OF172" s="81"/>
      <c r="OG172" s="81"/>
      <c r="OH172" s="81"/>
      <c r="OI172" s="81"/>
      <c r="OJ172" s="81"/>
      <c r="OK172" s="81"/>
      <c r="OL172" s="81"/>
      <c r="OM172" s="81"/>
      <c r="ON172" s="81"/>
      <c r="OO172" s="81"/>
      <c r="OP172" s="81"/>
      <c r="OQ172" s="81"/>
      <c r="OR172" s="81"/>
      <c r="OS172" s="81"/>
      <c r="OT172" s="81"/>
      <c r="OU172" s="81"/>
      <c r="OV172" s="81"/>
      <c r="OW172" s="81"/>
      <c r="OX172" s="81"/>
      <c r="OY172" s="81"/>
      <c r="OZ172" s="81"/>
      <c r="PA172" s="81"/>
      <c r="PB172" s="81"/>
      <c r="PC172" s="81"/>
      <c r="PD172" s="81"/>
      <c r="PE172" s="81"/>
      <c r="PF172" s="81"/>
      <c r="PG172" s="81"/>
      <c r="PH172" s="81"/>
      <c r="PI172" s="81"/>
      <c r="PJ172" s="81"/>
      <c r="PK172" s="81"/>
      <c r="PL172" s="81"/>
      <c r="PM172" s="81"/>
      <c r="PN172" s="81"/>
      <c r="PO172" s="81"/>
      <c r="PP172" s="81"/>
      <c r="PQ172" s="81"/>
      <c r="PR172" s="81"/>
      <c r="PS172" s="81"/>
      <c r="PT172" s="81"/>
      <c r="PU172" s="81"/>
      <c r="PV172" s="81"/>
      <c r="PW172" s="81"/>
      <c r="PX172" s="81"/>
      <c r="PY172" s="81"/>
      <c r="PZ172" s="81"/>
      <c r="QA172" s="81"/>
      <c r="QB172" s="81"/>
      <c r="QC172" s="81"/>
      <c r="QD172" s="81"/>
      <c r="QE172" s="81"/>
      <c r="QF172" s="81"/>
      <c r="QG172" s="81"/>
      <c r="QH172" s="81"/>
      <c r="QI172" s="81"/>
      <c r="QJ172" s="81"/>
      <c r="QK172" s="81"/>
      <c r="QL172" s="81"/>
      <c r="QM172" s="81"/>
      <c r="QN172" s="81"/>
      <c r="QO172" s="81"/>
      <c r="QP172" s="81"/>
      <c r="QQ172" s="81"/>
      <c r="QR172" s="81"/>
      <c r="QS172" s="81"/>
      <c r="QT172" s="81"/>
      <c r="QU172" s="81"/>
      <c r="QV172" s="81"/>
      <c r="QW172" s="81"/>
      <c r="QX172" s="81"/>
      <c r="QY172" s="81"/>
      <c r="QZ172" s="81"/>
      <c r="RA172" s="81"/>
      <c r="RB172" s="81"/>
      <c r="RC172" s="81"/>
      <c r="RD172" s="81"/>
      <c r="RE172" s="81"/>
      <c r="RF172" s="81"/>
      <c r="RG172" s="81"/>
      <c r="RH172" s="81"/>
      <c r="RI172" s="81"/>
      <c r="RJ172" s="81"/>
      <c r="RK172" s="81"/>
      <c r="RL172" s="81"/>
      <c r="RM172" s="81"/>
      <c r="RN172" s="81"/>
      <c r="RO172" s="81"/>
      <c r="RP172" s="81"/>
      <c r="RQ172" s="81"/>
      <c r="RR172" s="81"/>
      <c r="RS172" s="81"/>
      <c r="RT172" s="81"/>
      <c r="RU172" s="81"/>
      <c r="RV172" s="81"/>
      <c r="RW172" s="81"/>
      <c r="RX172" s="81"/>
      <c r="RY172" s="81"/>
      <c r="RZ172" s="81"/>
      <c r="SA172" s="81"/>
      <c r="SB172" s="81"/>
      <c r="SC172" s="81"/>
      <c r="SD172" s="81"/>
      <c r="SE172" s="81"/>
      <c r="SF172" s="81"/>
      <c r="SG172" s="81"/>
      <c r="SH172" s="81"/>
      <c r="SI172" s="81"/>
      <c r="SJ172" s="81"/>
      <c r="SK172" s="81"/>
      <c r="SL172" s="81"/>
      <c r="SM172" s="81"/>
      <c r="SN172" s="81"/>
      <c r="SO172" s="81"/>
      <c r="SP172" s="81"/>
      <c r="SQ172" s="81"/>
      <c r="SR172" s="81"/>
      <c r="SS172" s="81"/>
      <c r="ST172" s="81"/>
      <c r="SU172" s="81"/>
      <c r="SV172" s="81"/>
      <c r="SW172" s="81"/>
      <c r="SX172" s="81"/>
      <c r="SY172" s="81"/>
      <c r="SZ172" s="81"/>
      <c r="TA172" s="81"/>
      <c r="TB172" s="81"/>
      <c r="TC172" s="81"/>
      <c r="TD172" s="81"/>
      <c r="TE172" s="81"/>
      <c r="TF172" s="81"/>
      <c r="TG172" s="81"/>
      <c r="TH172" s="81"/>
      <c r="TI172" s="81"/>
      <c r="TJ172" s="81"/>
      <c r="TK172" s="81"/>
      <c r="TL172" s="81"/>
      <c r="TM172" s="81"/>
      <c r="TN172" s="81"/>
      <c r="TO172" s="81"/>
      <c r="TP172" s="81"/>
      <c r="TQ172" s="81"/>
      <c r="TR172" s="81"/>
      <c r="TS172" s="81"/>
      <c r="TT172" s="81"/>
      <c r="TU172" s="81"/>
      <c r="TV172" s="81"/>
      <c r="TW172" s="81"/>
      <c r="TX172" s="81"/>
      <c r="TY172" s="81"/>
      <c r="TZ172" s="81"/>
      <c r="UA172" s="81"/>
      <c r="UB172" s="81"/>
      <c r="UC172" s="81"/>
      <c r="UD172" s="81"/>
      <c r="UE172" s="81"/>
      <c r="UF172" s="81"/>
      <c r="UG172" s="81"/>
      <c r="UH172" s="81"/>
      <c r="UI172" s="81"/>
      <c r="UJ172" s="81"/>
      <c r="UK172" s="81"/>
      <c r="UL172" s="81"/>
      <c r="UM172" s="81"/>
      <c r="UN172" s="81"/>
      <c r="UO172" s="81"/>
      <c r="UP172" s="81"/>
      <c r="UQ172" s="81"/>
      <c r="UR172" s="81"/>
      <c r="US172" s="81"/>
      <c r="UT172" s="81"/>
      <c r="UU172" s="81"/>
      <c r="UV172" s="81"/>
      <c r="UW172" s="81"/>
      <c r="UX172" s="81"/>
      <c r="UY172" s="81"/>
      <c r="UZ172" s="81"/>
      <c r="VA172" s="81"/>
      <c r="VB172" s="81"/>
      <c r="VC172" s="81"/>
      <c r="VD172" s="81"/>
      <c r="VE172" s="81"/>
      <c r="VF172" s="81"/>
      <c r="VG172" s="81"/>
      <c r="VH172" s="81"/>
      <c r="VI172" s="81"/>
      <c r="VJ172" s="81"/>
      <c r="VK172" s="81"/>
      <c r="VL172" s="81"/>
      <c r="VM172" s="81"/>
      <c r="VN172" s="81"/>
      <c r="VO172" s="81"/>
      <c r="VP172" s="81"/>
      <c r="VQ172" s="81"/>
      <c r="VR172" s="81"/>
      <c r="VS172" s="81"/>
      <c r="VT172" s="81"/>
      <c r="VU172" s="81"/>
      <c r="VV172" s="81"/>
      <c r="VW172" s="81"/>
      <c r="VX172" s="81"/>
      <c r="VY172" s="81"/>
      <c r="VZ172" s="81"/>
      <c r="WA172" s="81"/>
      <c r="WB172" s="81"/>
      <c r="WC172" s="81"/>
      <c r="WD172" s="81"/>
      <c r="WE172" s="81"/>
      <c r="WF172" s="81"/>
      <c r="WG172" s="81"/>
      <c r="WH172" s="81"/>
      <c r="WI172" s="81"/>
      <c r="WJ172" s="81"/>
      <c r="WK172" s="81"/>
      <c r="WL172" s="81"/>
      <c r="WM172" s="81"/>
      <c r="WN172" s="81"/>
      <c r="WO172" s="81"/>
      <c r="WP172" s="81"/>
      <c r="WQ172" s="81"/>
      <c r="WR172" s="81"/>
      <c r="WS172" s="81"/>
      <c r="WT172" s="81"/>
      <c r="WU172" s="81"/>
      <c r="WV172" s="81"/>
      <c r="WW172" s="81"/>
      <c r="WX172" s="81"/>
      <c r="WY172" s="81"/>
      <c r="WZ172" s="81"/>
      <c r="XA172" s="81"/>
      <c r="XB172" s="81"/>
      <c r="XC172" s="81"/>
      <c r="XD172" s="81"/>
      <c r="XE172" s="81"/>
      <c r="XF172" s="81"/>
      <c r="XG172" s="81"/>
      <c r="XH172" s="81"/>
      <c r="XI172" s="81"/>
      <c r="XJ172" s="81"/>
      <c r="XK172" s="81"/>
      <c r="XL172" s="81"/>
      <c r="XM172" s="81"/>
      <c r="XN172" s="81"/>
      <c r="XO172" s="81"/>
      <c r="XP172" s="81"/>
      <c r="XQ172" s="81"/>
      <c r="XR172" s="81"/>
      <c r="XS172" s="81"/>
      <c r="XT172" s="81"/>
      <c r="XU172" s="81"/>
      <c r="XV172" s="81"/>
      <c r="XW172" s="81"/>
      <c r="XX172" s="81"/>
      <c r="XY172" s="81"/>
      <c r="XZ172" s="81"/>
      <c r="YA172" s="81"/>
      <c r="YB172" s="81"/>
      <c r="YC172" s="81"/>
      <c r="YD172" s="81"/>
      <c r="YE172" s="81"/>
      <c r="YF172" s="81"/>
      <c r="YG172" s="81"/>
      <c r="YH172" s="81"/>
      <c r="YI172" s="81"/>
      <c r="YJ172" s="81"/>
      <c r="YK172" s="81"/>
      <c r="YL172" s="81"/>
      <c r="YM172" s="81"/>
      <c r="YN172" s="81"/>
      <c r="YO172" s="81"/>
      <c r="YP172" s="81"/>
      <c r="YQ172" s="81"/>
      <c r="YR172" s="81"/>
      <c r="YS172" s="81"/>
      <c r="YT172" s="81"/>
      <c r="YU172" s="81"/>
      <c r="YV172" s="81"/>
      <c r="YW172" s="81"/>
      <c r="YX172" s="81"/>
      <c r="YY172" s="81"/>
      <c r="YZ172" s="81"/>
      <c r="ZA172" s="81"/>
      <c r="ZB172" s="81"/>
      <c r="ZC172" s="81"/>
      <c r="ZD172" s="81"/>
      <c r="ZE172" s="81"/>
      <c r="ZF172" s="81"/>
      <c r="ZG172" s="81"/>
      <c r="ZH172" s="81"/>
      <c r="ZI172" s="81"/>
      <c r="ZJ172" s="81"/>
      <c r="ZK172" s="81"/>
      <c r="ZL172" s="81"/>
      <c r="ZM172" s="81"/>
      <c r="ZN172" s="81"/>
      <c r="ZO172" s="81"/>
      <c r="ZP172" s="81"/>
      <c r="ZQ172" s="81"/>
      <c r="ZR172" s="81"/>
      <c r="ZS172" s="81"/>
      <c r="ZT172" s="81"/>
      <c r="ZU172" s="81"/>
      <c r="ZV172" s="81"/>
      <c r="ZW172" s="81"/>
      <c r="ZX172" s="81"/>
      <c r="ZY172" s="81"/>
      <c r="ZZ172" s="81"/>
      <c r="AAA172" s="81"/>
      <c r="AAB172" s="81"/>
      <c r="AAC172" s="81"/>
      <c r="AAD172" s="81"/>
      <c r="AAE172" s="81"/>
      <c r="AAF172" s="81"/>
      <c r="AAG172" s="81"/>
      <c r="AAH172" s="81"/>
      <c r="AAI172" s="81"/>
      <c r="AAJ172" s="81"/>
      <c r="AAK172" s="81"/>
      <c r="AAL172" s="81"/>
      <c r="AAM172" s="81"/>
      <c r="AAN172" s="81"/>
      <c r="AAO172" s="81"/>
      <c r="AAP172" s="81"/>
      <c r="AAQ172" s="81"/>
      <c r="AAR172" s="81"/>
      <c r="AAS172" s="81"/>
      <c r="AAT172" s="81"/>
      <c r="AAU172" s="81"/>
      <c r="AAV172" s="81"/>
      <c r="AAW172" s="81"/>
      <c r="AAX172" s="81"/>
      <c r="AAY172" s="81"/>
      <c r="AAZ172" s="81"/>
      <c r="ABA172" s="81"/>
      <c r="ABB172" s="81"/>
      <c r="ABC172" s="81"/>
      <c r="ABD172" s="81"/>
      <c r="ABE172" s="81"/>
      <c r="ABF172" s="81"/>
      <c r="ABG172" s="81"/>
      <c r="ABH172" s="81"/>
      <c r="ABI172" s="81"/>
      <c r="ABJ172" s="81"/>
      <c r="ABK172" s="81"/>
      <c r="ABL172" s="81"/>
      <c r="ABM172" s="81"/>
      <c r="ABN172" s="81"/>
      <c r="ABO172" s="81"/>
      <c r="ABP172" s="81"/>
      <c r="ABQ172" s="81"/>
      <c r="ABR172" s="81"/>
      <c r="ABS172" s="81"/>
      <c r="ABT172" s="81"/>
      <c r="ABU172" s="81"/>
      <c r="ABV172" s="81"/>
      <c r="ABW172" s="81"/>
      <c r="ABX172" s="81"/>
      <c r="ABY172" s="81"/>
      <c r="ABZ172" s="81"/>
      <c r="ACA172" s="81"/>
      <c r="ACB172" s="81"/>
      <c r="ACC172" s="81"/>
      <c r="ACD172" s="81"/>
      <c r="ACE172" s="81"/>
      <c r="ACF172" s="81"/>
      <c r="ACG172" s="81"/>
      <c r="ACH172" s="81"/>
      <c r="ACI172" s="81"/>
      <c r="ACJ172" s="81"/>
      <c r="ACK172" s="81"/>
      <c r="ACL172" s="81"/>
      <c r="ACM172" s="81"/>
      <c r="ACN172" s="81"/>
      <c r="ACO172" s="81"/>
      <c r="ACP172" s="81"/>
      <c r="ACQ172" s="81"/>
      <c r="ACR172" s="81"/>
      <c r="ACS172" s="81"/>
      <c r="ACT172" s="81"/>
      <c r="ACU172" s="81"/>
      <c r="ACV172" s="81"/>
      <c r="ACW172" s="81"/>
      <c r="ACX172" s="81"/>
      <c r="ACY172" s="81"/>
      <c r="ACZ172" s="81"/>
      <c r="ADA172" s="81"/>
      <c r="ADB172" s="81"/>
      <c r="ADC172" s="81"/>
      <c r="ADD172" s="81"/>
      <c r="ADE172" s="81"/>
      <c r="ADF172" s="81"/>
      <c r="ADG172" s="81"/>
      <c r="ADH172" s="81"/>
      <c r="ADI172" s="81"/>
      <c r="ADJ172" s="81"/>
      <c r="ADK172" s="81"/>
      <c r="ADL172" s="81"/>
      <c r="ADM172" s="81"/>
      <c r="ADN172" s="81"/>
      <c r="ADO172" s="81"/>
      <c r="ADP172" s="81"/>
      <c r="ADQ172" s="81"/>
      <c r="ADR172" s="81"/>
      <c r="ADS172" s="81"/>
      <c r="ADT172" s="81"/>
      <c r="ADU172" s="81"/>
      <c r="ADV172" s="81"/>
      <c r="ADW172" s="81"/>
      <c r="ADX172" s="81"/>
      <c r="ADY172" s="81"/>
      <c r="ADZ172" s="81"/>
      <c r="AEA172" s="81"/>
      <c r="AEB172" s="81"/>
      <c r="AEC172" s="81"/>
      <c r="AED172" s="81"/>
      <c r="AEE172" s="81"/>
      <c r="AEF172" s="81"/>
      <c r="AEG172" s="81"/>
      <c r="AEH172" s="81"/>
      <c r="AEI172" s="81"/>
      <c r="AEJ172" s="81"/>
      <c r="AEK172" s="81"/>
      <c r="AEL172" s="81"/>
      <c r="AEM172" s="81"/>
      <c r="AEN172" s="81"/>
      <c r="AEO172" s="81"/>
      <c r="AEP172" s="81"/>
      <c r="AEQ172" s="81"/>
      <c r="AER172" s="81"/>
      <c r="AES172" s="81"/>
      <c r="AET172" s="81"/>
      <c r="AEU172" s="81"/>
      <c r="AEV172" s="81"/>
      <c r="AEW172" s="81"/>
      <c r="AEX172" s="81"/>
      <c r="AEY172" s="81"/>
      <c r="AEZ172" s="81"/>
      <c r="AFA172" s="81"/>
      <c r="AFB172" s="81"/>
      <c r="AFC172" s="81"/>
      <c r="AFD172" s="81"/>
      <c r="AFE172" s="81"/>
      <c r="AFF172" s="81"/>
      <c r="AFG172" s="81"/>
      <c r="AFH172" s="81"/>
      <c r="AFI172" s="81"/>
      <c r="AFJ172" s="81"/>
      <c r="AFK172" s="81"/>
      <c r="AFL172" s="81"/>
      <c r="AFM172" s="81"/>
      <c r="AFN172" s="81"/>
      <c r="AFO172" s="81"/>
      <c r="AFP172" s="81"/>
      <c r="AFQ172" s="81"/>
      <c r="AFR172" s="81"/>
      <c r="AFS172" s="81"/>
      <c r="AFT172" s="81"/>
      <c r="AFU172" s="81"/>
      <c r="AFV172" s="81"/>
      <c r="AFW172" s="81"/>
      <c r="AFX172" s="81"/>
      <c r="AFY172" s="81"/>
      <c r="AFZ172" s="81"/>
      <c r="AGA172" s="81"/>
      <c r="AGB172" s="81"/>
      <c r="AGC172" s="81"/>
      <c r="AGD172" s="81"/>
      <c r="AGE172" s="81"/>
      <c r="AGF172" s="81"/>
      <c r="AGG172" s="81"/>
      <c r="AGH172" s="81"/>
      <c r="AGI172" s="81"/>
      <c r="AGJ172" s="81"/>
      <c r="AGK172" s="81"/>
      <c r="AGL172" s="81"/>
      <c r="AGM172" s="81"/>
      <c r="AGN172" s="81"/>
      <c r="AGO172" s="81"/>
      <c r="AGP172" s="81"/>
      <c r="AGQ172" s="81"/>
      <c r="AGR172" s="81"/>
      <c r="AGS172" s="81"/>
      <c r="AGT172" s="81"/>
      <c r="AGU172" s="81"/>
      <c r="AGV172" s="81"/>
      <c r="AGW172" s="81"/>
      <c r="AGX172" s="81"/>
      <c r="AGY172" s="81"/>
      <c r="AGZ172" s="81"/>
      <c r="AHA172" s="81"/>
      <c r="AHB172" s="81"/>
      <c r="AHC172" s="81"/>
      <c r="AHD172" s="81"/>
      <c r="AHE172" s="81"/>
      <c r="AHF172" s="81"/>
      <c r="AHG172" s="81"/>
      <c r="AHH172" s="81"/>
      <c r="AHI172" s="81"/>
      <c r="AHJ172" s="81"/>
      <c r="AHK172" s="81"/>
      <c r="AHL172" s="81"/>
      <c r="AHM172" s="81"/>
      <c r="AHN172" s="81"/>
      <c r="AHO172" s="81"/>
      <c r="AHP172" s="81"/>
      <c r="AHQ172" s="81"/>
      <c r="AHR172" s="81"/>
      <c r="AHS172" s="81"/>
      <c r="AHT172" s="81"/>
      <c r="AHU172" s="81"/>
      <c r="AHV172" s="81"/>
      <c r="AHW172" s="81"/>
      <c r="AHX172" s="81"/>
      <c r="AHY172" s="81"/>
      <c r="AHZ172" s="81"/>
      <c r="AIA172" s="81"/>
      <c r="AIB172" s="81"/>
      <c r="AIC172" s="81"/>
      <c r="AID172" s="81"/>
      <c r="AIE172" s="81"/>
      <c r="AIF172" s="81"/>
      <c r="AIG172" s="81"/>
      <c r="AIH172" s="81"/>
      <c r="AII172" s="81"/>
      <c r="AIJ172" s="81"/>
      <c r="AIK172" s="81"/>
      <c r="AIL172" s="81"/>
      <c r="AIM172" s="81"/>
      <c r="AIN172" s="81"/>
      <c r="AIO172" s="81"/>
      <c r="AIP172" s="81"/>
      <c r="AIQ172" s="81"/>
      <c r="AIR172" s="81"/>
      <c r="AIS172" s="81"/>
      <c r="AIT172" s="81"/>
      <c r="AIU172" s="81"/>
      <c r="AIV172" s="81"/>
      <c r="AIW172" s="81"/>
      <c r="AIX172" s="81"/>
      <c r="AIY172" s="81"/>
      <c r="AIZ172" s="81"/>
      <c r="AJA172" s="81"/>
      <c r="AJB172" s="81"/>
      <c r="AJC172" s="81"/>
      <c r="AJD172" s="81"/>
      <c r="AJE172" s="81"/>
      <c r="AJF172" s="81"/>
      <c r="AJG172" s="81"/>
      <c r="AJH172" s="81"/>
      <c r="AJI172" s="81"/>
      <c r="AJJ172" s="81"/>
      <c r="AJK172" s="81"/>
      <c r="AJL172" s="81"/>
      <c r="AJM172" s="81"/>
      <c r="AJN172" s="81"/>
      <c r="AJO172" s="81"/>
      <c r="AJP172" s="81"/>
      <c r="AJQ172" s="81"/>
      <c r="AJR172" s="81"/>
      <c r="AJS172" s="81"/>
      <c r="AJT172" s="81"/>
      <c r="AJU172" s="81"/>
      <c r="AJV172" s="81"/>
      <c r="AJW172" s="81"/>
      <c r="AJX172" s="81"/>
      <c r="AJY172" s="81"/>
      <c r="AJZ172" s="81"/>
      <c r="AKA172" s="81"/>
      <c r="AKB172" s="81"/>
      <c r="AKC172" s="81"/>
      <c r="AKD172" s="81"/>
      <c r="AKE172" s="81"/>
      <c r="AKF172" s="81"/>
      <c r="AKG172" s="81"/>
      <c r="AKH172" s="81"/>
      <c r="AKI172" s="81"/>
      <c r="AKJ172" s="81"/>
      <c r="AKK172" s="81"/>
      <c r="AKL172" s="81"/>
      <c r="AKM172" s="81"/>
      <c r="AKN172" s="81"/>
      <c r="AKO172" s="81"/>
      <c r="AKP172" s="81"/>
      <c r="AKQ172" s="81"/>
      <c r="AKR172" s="81"/>
      <c r="AKS172" s="81"/>
      <c r="AKT172" s="81"/>
      <c r="AKU172" s="81"/>
      <c r="AKV172" s="81"/>
      <c r="AKW172" s="81"/>
      <c r="AKX172" s="81"/>
      <c r="AKY172" s="81"/>
      <c r="AKZ172" s="81"/>
      <c r="ALA172" s="81"/>
      <c r="ALB172" s="81"/>
      <c r="ALC172" s="81"/>
      <c r="ALD172" s="81"/>
      <c r="ALE172" s="81"/>
      <c r="ALF172" s="81"/>
      <c r="ALG172" s="81"/>
      <c r="ALH172" s="81"/>
      <c r="ALI172" s="81"/>
      <c r="ALJ172" s="81"/>
      <c r="ALK172" s="81"/>
      <c r="ALL172" s="81"/>
      <c r="ALM172" s="81"/>
      <c r="ALN172" s="81"/>
      <c r="ALO172" s="81"/>
      <c r="ALP172" s="81"/>
      <c r="ALQ172" s="81"/>
      <c r="ALR172" s="81"/>
      <c r="ALS172" s="81"/>
      <c r="ALT172" s="81"/>
      <c r="ALU172" s="81"/>
      <c r="ALV172" s="81"/>
      <c r="ALW172" s="81"/>
      <c r="ALX172" s="81"/>
      <c r="ALY172" s="81"/>
      <c r="ALZ172" s="81"/>
      <c r="AMA172" s="81"/>
      <c r="AMB172" s="81"/>
      <c r="AMC172" s="81"/>
      <c r="AMD172" s="81"/>
      <c r="AME172" s="81"/>
    </row>
    <row r="173" spans="1:1019" customFormat="1" ht="18.75">
      <c r="A173" s="84">
        <v>3</v>
      </c>
      <c r="B173" s="89" t="s">
        <v>147</v>
      </c>
      <c r="C173" s="84">
        <v>12</v>
      </c>
      <c r="D173" s="99">
        <v>2502.8000000000002</v>
      </c>
      <c r="E173" s="99">
        <v>1877.09</v>
      </c>
      <c r="F173" s="99"/>
      <c r="G173" s="99">
        <v>1877.09</v>
      </c>
      <c r="H173" s="99"/>
      <c r="I173" s="99">
        <v>1712.6</v>
      </c>
      <c r="J173" s="81"/>
      <c r="K173" s="489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  <c r="GT173" s="81"/>
      <c r="GU173" s="81"/>
      <c r="GV173" s="81"/>
      <c r="GW173" s="81"/>
      <c r="GX173" s="81"/>
      <c r="GY173" s="81"/>
      <c r="GZ173" s="81"/>
      <c r="HA173" s="81"/>
      <c r="HB173" s="81"/>
      <c r="HC173" s="81"/>
      <c r="HD173" s="81"/>
      <c r="HE173" s="81"/>
      <c r="HF173" s="81"/>
      <c r="HG173" s="81"/>
      <c r="HH173" s="81"/>
      <c r="HI173" s="81"/>
      <c r="HJ173" s="81"/>
      <c r="HK173" s="81"/>
      <c r="HL173" s="81"/>
      <c r="HM173" s="81"/>
      <c r="HN173" s="81"/>
      <c r="HO173" s="81"/>
      <c r="HP173" s="81"/>
      <c r="HQ173" s="81"/>
      <c r="HR173" s="81"/>
      <c r="HS173" s="81"/>
      <c r="HT173" s="81"/>
      <c r="HU173" s="81"/>
      <c r="HV173" s="81"/>
      <c r="HW173" s="81"/>
      <c r="HX173" s="81"/>
      <c r="HY173" s="81"/>
      <c r="HZ173" s="81"/>
      <c r="IA173" s="81"/>
      <c r="IB173" s="81"/>
      <c r="IC173" s="81"/>
      <c r="ID173" s="81"/>
      <c r="IE173" s="81"/>
      <c r="IF173" s="81"/>
      <c r="IG173" s="81"/>
      <c r="IH173" s="81"/>
      <c r="II173" s="81"/>
      <c r="IJ173" s="81"/>
      <c r="IK173" s="81"/>
      <c r="IL173" s="81"/>
      <c r="IM173" s="81"/>
      <c r="IN173" s="81"/>
      <c r="IO173" s="81"/>
      <c r="IP173" s="81"/>
      <c r="IQ173" s="81"/>
      <c r="IR173" s="81"/>
      <c r="IS173" s="81"/>
      <c r="IT173" s="81"/>
      <c r="IU173" s="81"/>
      <c r="IV173" s="81"/>
      <c r="IW173" s="81"/>
      <c r="IX173" s="81"/>
      <c r="IY173" s="81"/>
      <c r="IZ173" s="81"/>
      <c r="JA173" s="81"/>
      <c r="JB173" s="81"/>
      <c r="JC173" s="81"/>
      <c r="JD173" s="81"/>
      <c r="JE173" s="81"/>
      <c r="JF173" s="81"/>
      <c r="JG173" s="81"/>
      <c r="JH173" s="81"/>
      <c r="JI173" s="81"/>
      <c r="JJ173" s="81"/>
      <c r="JK173" s="81"/>
      <c r="JL173" s="81"/>
      <c r="JM173" s="81"/>
      <c r="JN173" s="81"/>
      <c r="JO173" s="81"/>
      <c r="JP173" s="81"/>
      <c r="JQ173" s="81"/>
      <c r="JR173" s="81"/>
      <c r="JS173" s="81"/>
      <c r="JT173" s="81"/>
      <c r="JU173" s="81"/>
      <c r="JV173" s="81"/>
      <c r="JW173" s="81"/>
      <c r="JX173" s="81"/>
      <c r="JY173" s="81"/>
      <c r="JZ173" s="81"/>
      <c r="KA173" s="81"/>
      <c r="KB173" s="81"/>
      <c r="KC173" s="81"/>
      <c r="KD173" s="81"/>
      <c r="KE173" s="81"/>
      <c r="KF173" s="81"/>
      <c r="KG173" s="81"/>
      <c r="KH173" s="81"/>
      <c r="KI173" s="81"/>
      <c r="KJ173" s="81"/>
      <c r="KK173" s="81"/>
      <c r="KL173" s="81"/>
      <c r="KM173" s="81"/>
      <c r="KN173" s="81"/>
      <c r="KO173" s="81"/>
      <c r="KP173" s="81"/>
      <c r="KQ173" s="81"/>
      <c r="KR173" s="81"/>
      <c r="KS173" s="81"/>
      <c r="KT173" s="81"/>
      <c r="KU173" s="81"/>
      <c r="KV173" s="81"/>
      <c r="KW173" s="81"/>
      <c r="KX173" s="81"/>
      <c r="KY173" s="81"/>
      <c r="KZ173" s="81"/>
      <c r="LA173" s="81"/>
      <c r="LB173" s="81"/>
      <c r="LC173" s="81"/>
      <c r="LD173" s="81"/>
      <c r="LE173" s="81"/>
      <c r="LF173" s="81"/>
      <c r="LG173" s="81"/>
      <c r="LH173" s="81"/>
      <c r="LI173" s="81"/>
      <c r="LJ173" s="81"/>
      <c r="LK173" s="81"/>
      <c r="LL173" s="81"/>
      <c r="LM173" s="81"/>
      <c r="LN173" s="81"/>
      <c r="LO173" s="81"/>
      <c r="LP173" s="81"/>
      <c r="LQ173" s="81"/>
      <c r="LR173" s="81"/>
      <c r="LS173" s="81"/>
      <c r="LT173" s="81"/>
      <c r="LU173" s="81"/>
      <c r="LV173" s="81"/>
      <c r="LW173" s="81"/>
      <c r="LX173" s="81"/>
      <c r="LY173" s="81"/>
      <c r="LZ173" s="81"/>
      <c r="MA173" s="81"/>
      <c r="MB173" s="81"/>
      <c r="MC173" s="81"/>
      <c r="MD173" s="81"/>
      <c r="ME173" s="81"/>
      <c r="MF173" s="81"/>
      <c r="MG173" s="81"/>
      <c r="MH173" s="81"/>
      <c r="MI173" s="81"/>
      <c r="MJ173" s="81"/>
      <c r="MK173" s="81"/>
      <c r="ML173" s="81"/>
      <c r="MM173" s="81"/>
      <c r="MN173" s="81"/>
      <c r="MO173" s="81"/>
      <c r="MP173" s="81"/>
      <c r="MQ173" s="81"/>
      <c r="MR173" s="81"/>
      <c r="MS173" s="81"/>
      <c r="MT173" s="81"/>
      <c r="MU173" s="81"/>
      <c r="MV173" s="81"/>
      <c r="MW173" s="81"/>
      <c r="MX173" s="81"/>
      <c r="MY173" s="81"/>
      <c r="MZ173" s="81"/>
      <c r="NA173" s="81"/>
      <c r="NB173" s="81"/>
      <c r="NC173" s="81"/>
      <c r="ND173" s="81"/>
      <c r="NE173" s="81"/>
      <c r="NF173" s="81"/>
      <c r="NG173" s="81"/>
      <c r="NH173" s="81"/>
      <c r="NI173" s="81"/>
      <c r="NJ173" s="81"/>
      <c r="NK173" s="81"/>
      <c r="NL173" s="81"/>
      <c r="NM173" s="81"/>
      <c r="NN173" s="81"/>
      <c r="NO173" s="81"/>
      <c r="NP173" s="81"/>
      <c r="NQ173" s="81"/>
      <c r="NR173" s="81"/>
      <c r="NS173" s="81"/>
      <c r="NT173" s="81"/>
      <c r="NU173" s="81"/>
      <c r="NV173" s="81"/>
      <c r="NW173" s="81"/>
      <c r="NX173" s="81"/>
      <c r="NY173" s="81"/>
      <c r="NZ173" s="81"/>
      <c r="OA173" s="81"/>
      <c r="OB173" s="81"/>
      <c r="OC173" s="81"/>
      <c r="OD173" s="81"/>
      <c r="OE173" s="81"/>
      <c r="OF173" s="81"/>
      <c r="OG173" s="81"/>
      <c r="OH173" s="81"/>
      <c r="OI173" s="81"/>
      <c r="OJ173" s="81"/>
      <c r="OK173" s="81"/>
      <c r="OL173" s="81"/>
      <c r="OM173" s="81"/>
      <c r="ON173" s="81"/>
      <c r="OO173" s="81"/>
      <c r="OP173" s="81"/>
      <c r="OQ173" s="81"/>
      <c r="OR173" s="81"/>
      <c r="OS173" s="81"/>
      <c r="OT173" s="81"/>
      <c r="OU173" s="81"/>
      <c r="OV173" s="81"/>
      <c r="OW173" s="81"/>
      <c r="OX173" s="81"/>
      <c r="OY173" s="81"/>
      <c r="OZ173" s="81"/>
      <c r="PA173" s="81"/>
      <c r="PB173" s="81"/>
      <c r="PC173" s="81"/>
      <c r="PD173" s="81"/>
      <c r="PE173" s="81"/>
      <c r="PF173" s="81"/>
      <c r="PG173" s="81"/>
      <c r="PH173" s="81"/>
      <c r="PI173" s="81"/>
      <c r="PJ173" s="81"/>
      <c r="PK173" s="81"/>
      <c r="PL173" s="81"/>
      <c r="PM173" s="81"/>
      <c r="PN173" s="81"/>
      <c r="PO173" s="81"/>
      <c r="PP173" s="81"/>
      <c r="PQ173" s="81"/>
      <c r="PR173" s="81"/>
      <c r="PS173" s="81"/>
      <c r="PT173" s="81"/>
      <c r="PU173" s="81"/>
      <c r="PV173" s="81"/>
      <c r="PW173" s="81"/>
      <c r="PX173" s="81"/>
      <c r="PY173" s="81"/>
      <c r="PZ173" s="81"/>
      <c r="QA173" s="81"/>
      <c r="QB173" s="81"/>
      <c r="QC173" s="81"/>
      <c r="QD173" s="81"/>
      <c r="QE173" s="81"/>
      <c r="QF173" s="81"/>
      <c r="QG173" s="81"/>
      <c r="QH173" s="81"/>
      <c r="QI173" s="81"/>
      <c r="QJ173" s="81"/>
      <c r="QK173" s="81"/>
      <c r="QL173" s="81"/>
      <c r="QM173" s="81"/>
      <c r="QN173" s="81"/>
      <c r="QO173" s="81"/>
      <c r="QP173" s="81"/>
      <c r="QQ173" s="81"/>
      <c r="QR173" s="81"/>
      <c r="QS173" s="81"/>
      <c r="QT173" s="81"/>
      <c r="QU173" s="81"/>
      <c r="QV173" s="81"/>
      <c r="QW173" s="81"/>
      <c r="QX173" s="81"/>
      <c r="QY173" s="81"/>
      <c r="QZ173" s="81"/>
      <c r="RA173" s="81"/>
      <c r="RB173" s="81"/>
      <c r="RC173" s="81"/>
      <c r="RD173" s="81"/>
      <c r="RE173" s="81"/>
      <c r="RF173" s="81"/>
      <c r="RG173" s="81"/>
      <c r="RH173" s="81"/>
      <c r="RI173" s="81"/>
      <c r="RJ173" s="81"/>
      <c r="RK173" s="81"/>
      <c r="RL173" s="81"/>
      <c r="RM173" s="81"/>
      <c r="RN173" s="81"/>
      <c r="RO173" s="81"/>
      <c r="RP173" s="81"/>
      <c r="RQ173" s="81"/>
      <c r="RR173" s="81"/>
      <c r="RS173" s="81"/>
      <c r="RT173" s="81"/>
      <c r="RU173" s="81"/>
      <c r="RV173" s="81"/>
      <c r="RW173" s="81"/>
      <c r="RX173" s="81"/>
      <c r="RY173" s="81"/>
      <c r="RZ173" s="81"/>
      <c r="SA173" s="81"/>
      <c r="SB173" s="81"/>
      <c r="SC173" s="81"/>
      <c r="SD173" s="81"/>
      <c r="SE173" s="81"/>
      <c r="SF173" s="81"/>
      <c r="SG173" s="81"/>
      <c r="SH173" s="81"/>
      <c r="SI173" s="81"/>
      <c r="SJ173" s="81"/>
      <c r="SK173" s="81"/>
      <c r="SL173" s="81"/>
      <c r="SM173" s="81"/>
      <c r="SN173" s="81"/>
      <c r="SO173" s="81"/>
      <c r="SP173" s="81"/>
      <c r="SQ173" s="81"/>
      <c r="SR173" s="81"/>
      <c r="SS173" s="81"/>
      <c r="ST173" s="81"/>
      <c r="SU173" s="81"/>
      <c r="SV173" s="81"/>
      <c r="SW173" s="81"/>
      <c r="SX173" s="81"/>
      <c r="SY173" s="81"/>
      <c r="SZ173" s="81"/>
      <c r="TA173" s="81"/>
      <c r="TB173" s="81"/>
      <c r="TC173" s="81"/>
      <c r="TD173" s="81"/>
      <c r="TE173" s="81"/>
      <c r="TF173" s="81"/>
      <c r="TG173" s="81"/>
      <c r="TH173" s="81"/>
      <c r="TI173" s="81"/>
      <c r="TJ173" s="81"/>
      <c r="TK173" s="81"/>
      <c r="TL173" s="81"/>
      <c r="TM173" s="81"/>
      <c r="TN173" s="81"/>
      <c r="TO173" s="81"/>
      <c r="TP173" s="81"/>
      <c r="TQ173" s="81"/>
      <c r="TR173" s="81"/>
      <c r="TS173" s="81"/>
      <c r="TT173" s="81"/>
      <c r="TU173" s="81"/>
      <c r="TV173" s="81"/>
      <c r="TW173" s="81"/>
      <c r="TX173" s="81"/>
      <c r="TY173" s="81"/>
      <c r="TZ173" s="81"/>
      <c r="UA173" s="81"/>
      <c r="UB173" s="81"/>
      <c r="UC173" s="81"/>
      <c r="UD173" s="81"/>
      <c r="UE173" s="81"/>
      <c r="UF173" s="81"/>
      <c r="UG173" s="81"/>
      <c r="UH173" s="81"/>
      <c r="UI173" s="81"/>
      <c r="UJ173" s="81"/>
      <c r="UK173" s="81"/>
      <c r="UL173" s="81"/>
      <c r="UM173" s="81"/>
      <c r="UN173" s="81"/>
      <c r="UO173" s="81"/>
      <c r="UP173" s="81"/>
      <c r="UQ173" s="81"/>
      <c r="UR173" s="81"/>
      <c r="US173" s="81"/>
      <c r="UT173" s="81"/>
      <c r="UU173" s="81"/>
      <c r="UV173" s="81"/>
      <c r="UW173" s="81"/>
      <c r="UX173" s="81"/>
      <c r="UY173" s="81"/>
      <c r="UZ173" s="81"/>
      <c r="VA173" s="81"/>
      <c r="VB173" s="81"/>
      <c r="VC173" s="81"/>
      <c r="VD173" s="81"/>
      <c r="VE173" s="81"/>
      <c r="VF173" s="81"/>
      <c r="VG173" s="81"/>
      <c r="VH173" s="81"/>
      <c r="VI173" s="81"/>
      <c r="VJ173" s="81"/>
      <c r="VK173" s="81"/>
      <c r="VL173" s="81"/>
      <c r="VM173" s="81"/>
      <c r="VN173" s="81"/>
      <c r="VO173" s="81"/>
      <c r="VP173" s="81"/>
      <c r="VQ173" s="81"/>
      <c r="VR173" s="81"/>
      <c r="VS173" s="81"/>
      <c r="VT173" s="81"/>
      <c r="VU173" s="81"/>
      <c r="VV173" s="81"/>
      <c r="VW173" s="81"/>
      <c r="VX173" s="81"/>
      <c r="VY173" s="81"/>
      <c r="VZ173" s="81"/>
      <c r="WA173" s="81"/>
      <c r="WB173" s="81"/>
      <c r="WC173" s="81"/>
      <c r="WD173" s="81"/>
      <c r="WE173" s="81"/>
      <c r="WF173" s="81"/>
      <c r="WG173" s="81"/>
      <c r="WH173" s="81"/>
      <c r="WI173" s="81"/>
      <c r="WJ173" s="81"/>
      <c r="WK173" s="81"/>
      <c r="WL173" s="81"/>
      <c r="WM173" s="81"/>
      <c r="WN173" s="81"/>
      <c r="WO173" s="81"/>
      <c r="WP173" s="81"/>
      <c r="WQ173" s="81"/>
      <c r="WR173" s="81"/>
      <c r="WS173" s="81"/>
      <c r="WT173" s="81"/>
      <c r="WU173" s="81"/>
      <c r="WV173" s="81"/>
      <c r="WW173" s="81"/>
      <c r="WX173" s="81"/>
      <c r="WY173" s="81"/>
      <c r="WZ173" s="81"/>
      <c r="XA173" s="81"/>
      <c r="XB173" s="81"/>
      <c r="XC173" s="81"/>
      <c r="XD173" s="81"/>
      <c r="XE173" s="81"/>
      <c r="XF173" s="81"/>
      <c r="XG173" s="81"/>
      <c r="XH173" s="81"/>
      <c r="XI173" s="81"/>
      <c r="XJ173" s="81"/>
      <c r="XK173" s="81"/>
      <c r="XL173" s="81"/>
      <c r="XM173" s="81"/>
      <c r="XN173" s="81"/>
      <c r="XO173" s="81"/>
      <c r="XP173" s="81"/>
      <c r="XQ173" s="81"/>
      <c r="XR173" s="81"/>
      <c r="XS173" s="81"/>
      <c r="XT173" s="81"/>
      <c r="XU173" s="81"/>
      <c r="XV173" s="81"/>
      <c r="XW173" s="81"/>
      <c r="XX173" s="81"/>
      <c r="XY173" s="81"/>
      <c r="XZ173" s="81"/>
      <c r="YA173" s="81"/>
      <c r="YB173" s="81"/>
      <c r="YC173" s="81"/>
      <c r="YD173" s="81"/>
      <c r="YE173" s="81"/>
      <c r="YF173" s="81"/>
      <c r="YG173" s="81"/>
      <c r="YH173" s="81"/>
      <c r="YI173" s="81"/>
      <c r="YJ173" s="81"/>
      <c r="YK173" s="81"/>
      <c r="YL173" s="81"/>
      <c r="YM173" s="81"/>
      <c r="YN173" s="81"/>
      <c r="YO173" s="81"/>
      <c r="YP173" s="81"/>
      <c r="YQ173" s="81"/>
      <c r="YR173" s="81"/>
      <c r="YS173" s="81"/>
      <c r="YT173" s="81"/>
      <c r="YU173" s="81"/>
      <c r="YV173" s="81"/>
      <c r="YW173" s="81"/>
      <c r="YX173" s="81"/>
      <c r="YY173" s="81"/>
      <c r="YZ173" s="81"/>
      <c r="ZA173" s="81"/>
      <c r="ZB173" s="81"/>
      <c r="ZC173" s="81"/>
      <c r="ZD173" s="81"/>
      <c r="ZE173" s="81"/>
      <c r="ZF173" s="81"/>
      <c r="ZG173" s="81"/>
      <c r="ZH173" s="81"/>
      <c r="ZI173" s="81"/>
      <c r="ZJ173" s="81"/>
      <c r="ZK173" s="81"/>
      <c r="ZL173" s="81"/>
      <c r="ZM173" s="81"/>
      <c r="ZN173" s="81"/>
      <c r="ZO173" s="81"/>
      <c r="ZP173" s="81"/>
      <c r="ZQ173" s="81"/>
      <c r="ZR173" s="81"/>
      <c r="ZS173" s="81"/>
      <c r="ZT173" s="81"/>
      <c r="ZU173" s="81"/>
      <c r="ZV173" s="81"/>
      <c r="ZW173" s="81"/>
      <c r="ZX173" s="81"/>
      <c r="ZY173" s="81"/>
      <c r="ZZ173" s="81"/>
      <c r="AAA173" s="81"/>
      <c r="AAB173" s="81"/>
      <c r="AAC173" s="81"/>
      <c r="AAD173" s="81"/>
      <c r="AAE173" s="81"/>
      <c r="AAF173" s="81"/>
      <c r="AAG173" s="81"/>
      <c r="AAH173" s="81"/>
      <c r="AAI173" s="81"/>
      <c r="AAJ173" s="81"/>
      <c r="AAK173" s="81"/>
      <c r="AAL173" s="81"/>
      <c r="AAM173" s="81"/>
      <c r="AAN173" s="81"/>
      <c r="AAO173" s="81"/>
      <c r="AAP173" s="81"/>
      <c r="AAQ173" s="81"/>
      <c r="AAR173" s="81"/>
      <c r="AAS173" s="81"/>
      <c r="AAT173" s="81"/>
      <c r="AAU173" s="81"/>
      <c r="AAV173" s="81"/>
      <c r="AAW173" s="81"/>
      <c r="AAX173" s="81"/>
      <c r="AAY173" s="81"/>
      <c r="AAZ173" s="81"/>
      <c r="ABA173" s="81"/>
      <c r="ABB173" s="81"/>
      <c r="ABC173" s="81"/>
      <c r="ABD173" s="81"/>
      <c r="ABE173" s="81"/>
      <c r="ABF173" s="81"/>
      <c r="ABG173" s="81"/>
      <c r="ABH173" s="81"/>
      <c r="ABI173" s="81"/>
      <c r="ABJ173" s="81"/>
      <c r="ABK173" s="81"/>
      <c r="ABL173" s="81"/>
      <c r="ABM173" s="81"/>
      <c r="ABN173" s="81"/>
      <c r="ABO173" s="81"/>
      <c r="ABP173" s="81"/>
      <c r="ABQ173" s="81"/>
      <c r="ABR173" s="81"/>
      <c r="ABS173" s="81"/>
      <c r="ABT173" s="81"/>
      <c r="ABU173" s="81"/>
      <c r="ABV173" s="81"/>
      <c r="ABW173" s="81"/>
      <c r="ABX173" s="81"/>
      <c r="ABY173" s="81"/>
      <c r="ABZ173" s="81"/>
      <c r="ACA173" s="81"/>
      <c r="ACB173" s="81"/>
      <c r="ACC173" s="81"/>
      <c r="ACD173" s="81"/>
      <c r="ACE173" s="81"/>
      <c r="ACF173" s="81"/>
      <c r="ACG173" s="81"/>
      <c r="ACH173" s="81"/>
      <c r="ACI173" s="81"/>
      <c r="ACJ173" s="81"/>
      <c r="ACK173" s="81"/>
      <c r="ACL173" s="81"/>
      <c r="ACM173" s="81"/>
      <c r="ACN173" s="81"/>
      <c r="ACO173" s="81"/>
      <c r="ACP173" s="81"/>
      <c r="ACQ173" s="81"/>
      <c r="ACR173" s="81"/>
      <c r="ACS173" s="81"/>
      <c r="ACT173" s="81"/>
      <c r="ACU173" s="81"/>
      <c r="ACV173" s="81"/>
      <c r="ACW173" s="81"/>
      <c r="ACX173" s="81"/>
      <c r="ACY173" s="81"/>
      <c r="ACZ173" s="81"/>
      <c r="ADA173" s="81"/>
      <c r="ADB173" s="81"/>
      <c r="ADC173" s="81"/>
      <c r="ADD173" s="81"/>
      <c r="ADE173" s="81"/>
      <c r="ADF173" s="81"/>
      <c r="ADG173" s="81"/>
      <c r="ADH173" s="81"/>
      <c r="ADI173" s="81"/>
      <c r="ADJ173" s="81"/>
      <c r="ADK173" s="81"/>
      <c r="ADL173" s="81"/>
      <c r="ADM173" s="81"/>
      <c r="ADN173" s="81"/>
      <c r="ADO173" s="81"/>
      <c r="ADP173" s="81"/>
      <c r="ADQ173" s="81"/>
      <c r="ADR173" s="81"/>
      <c r="ADS173" s="81"/>
      <c r="ADT173" s="81"/>
      <c r="ADU173" s="81"/>
      <c r="ADV173" s="81"/>
      <c r="ADW173" s="81"/>
      <c r="ADX173" s="81"/>
      <c r="ADY173" s="81"/>
      <c r="ADZ173" s="81"/>
      <c r="AEA173" s="81"/>
      <c r="AEB173" s="81"/>
      <c r="AEC173" s="81"/>
      <c r="AED173" s="81"/>
      <c r="AEE173" s="81"/>
      <c r="AEF173" s="81"/>
      <c r="AEG173" s="81"/>
      <c r="AEH173" s="81"/>
      <c r="AEI173" s="81"/>
      <c r="AEJ173" s="81"/>
      <c r="AEK173" s="81"/>
      <c r="AEL173" s="81"/>
      <c r="AEM173" s="81"/>
      <c r="AEN173" s="81"/>
      <c r="AEO173" s="81"/>
      <c r="AEP173" s="81"/>
      <c r="AEQ173" s="81"/>
      <c r="AER173" s="81"/>
      <c r="AES173" s="81"/>
      <c r="AET173" s="81"/>
      <c r="AEU173" s="81"/>
      <c r="AEV173" s="81"/>
      <c r="AEW173" s="81"/>
      <c r="AEX173" s="81"/>
      <c r="AEY173" s="81"/>
      <c r="AEZ173" s="81"/>
      <c r="AFA173" s="81"/>
      <c r="AFB173" s="81"/>
      <c r="AFC173" s="81"/>
      <c r="AFD173" s="81"/>
      <c r="AFE173" s="81"/>
      <c r="AFF173" s="81"/>
      <c r="AFG173" s="81"/>
      <c r="AFH173" s="81"/>
      <c r="AFI173" s="81"/>
      <c r="AFJ173" s="81"/>
      <c r="AFK173" s="81"/>
      <c r="AFL173" s="81"/>
      <c r="AFM173" s="81"/>
      <c r="AFN173" s="81"/>
      <c r="AFO173" s="81"/>
      <c r="AFP173" s="81"/>
      <c r="AFQ173" s="81"/>
      <c r="AFR173" s="81"/>
      <c r="AFS173" s="81"/>
      <c r="AFT173" s="81"/>
      <c r="AFU173" s="81"/>
      <c r="AFV173" s="81"/>
      <c r="AFW173" s="81"/>
      <c r="AFX173" s="81"/>
      <c r="AFY173" s="81"/>
      <c r="AFZ173" s="81"/>
      <c r="AGA173" s="81"/>
      <c r="AGB173" s="81"/>
      <c r="AGC173" s="81"/>
      <c r="AGD173" s="81"/>
      <c r="AGE173" s="81"/>
      <c r="AGF173" s="81"/>
      <c r="AGG173" s="81"/>
      <c r="AGH173" s="81"/>
      <c r="AGI173" s="81"/>
      <c r="AGJ173" s="81"/>
      <c r="AGK173" s="81"/>
      <c r="AGL173" s="81"/>
      <c r="AGM173" s="81"/>
      <c r="AGN173" s="81"/>
      <c r="AGO173" s="81"/>
      <c r="AGP173" s="81"/>
      <c r="AGQ173" s="81"/>
      <c r="AGR173" s="81"/>
      <c r="AGS173" s="81"/>
      <c r="AGT173" s="81"/>
      <c r="AGU173" s="81"/>
      <c r="AGV173" s="81"/>
      <c r="AGW173" s="81"/>
      <c r="AGX173" s="81"/>
      <c r="AGY173" s="81"/>
      <c r="AGZ173" s="81"/>
      <c r="AHA173" s="81"/>
      <c r="AHB173" s="81"/>
      <c r="AHC173" s="81"/>
      <c r="AHD173" s="81"/>
      <c r="AHE173" s="81"/>
      <c r="AHF173" s="81"/>
      <c r="AHG173" s="81"/>
      <c r="AHH173" s="81"/>
      <c r="AHI173" s="81"/>
      <c r="AHJ173" s="81"/>
      <c r="AHK173" s="81"/>
      <c r="AHL173" s="81"/>
      <c r="AHM173" s="81"/>
      <c r="AHN173" s="81"/>
      <c r="AHO173" s="81"/>
      <c r="AHP173" s="81"/>
      <c r="AHQ173" s="81"/>
      <c r="AHR173" s="81"/>
      <c r="AHS173" s="81"/>
      <c r="AHT173" s="81"/>
      <c r="AHU173" s="81"/>
      <c r="AHV173" s="81"/>
      <c r="AHW173" s="81"/>
      <c r="AHX173" s="81"/>
      <c r="AHY173" s="81"/>
      <c r="AHZ173" s="81"/>
      <c r="AIA173" s="81"/>
      <c r="AIB173" s="81"/>
      <c r="AIC173" s="81"/>
      <c r="AID173" s="81"/>
      <c r="AIE173" s="81"/>
      <c r="AIF173" s="81"/>
      <c r="AIG173" s="81"/>
      <c r="AIH173" s="81"/>
      <c r="AII173" s="81"/>
      <c r="AIJ173" s="81"/>
      <c r="AIK173" s="81"/>
      <c r="AIL173" s="81"/>
      <c r="AIM173" s="81"/>
      <c r="AIN173" s="81"/>
      <c r="AIO173" s="81"/>
      <c r="AIP173" s="81"/>
      <c r="AIQ173" s="81"/>
      <c r="AIR173" s="81"/>
      <c r="AIS173" s="81"/>
      <c r="AIT173" s="81"/>
      <c r="AIU173" s="81"/>
      <c r="AIV173" s="81"/>
      <c r="AIW173" s="81"/>
      <c r="AIX173" s="81"/>
      <c r="AIY173" s="81"/>
      <c r="AIZ173" s="81"/>
      <c r="AJA173" s="81"/>
      <c r="AJB173" s="81"/>
      <c r="AJC173" s="81"/>
      <c r="AJD173" s="81"/>
      <c r="AJE173" s="81"/>
      <c r="AJF173" s="81"/>
      <c r="AJG173" s="81"/>
      <c r="AJH173" s="81"/>
      <c r="AJI173" s="81"/>
      <c r="AJJ173" s="81"/>
      <c r="AJK173" s="81"/>
      <c r="AJL173" s="81"/>
      <c r="AJM173" s="81"/>
      <c r="AJN173" s="81"/>
      <c r="AJO173" s="81"/>
      <c r="AJP173" s="81"/>
      <c r="AJQ173" s="81"/>
      <c r="AJR173" s="81"/>
      <c r="AJS173" s="81"/>
      <c r="AJT173" s="81"/>
      <c r="AJU173" s="81"/>
      <c r="AJV173" s="81"/>
      <c r="AJW173" s="81"/>
      <c r="AJX173" s="81"/>
      <c r="AJY173" s="81"/>
      <c r="AJZ173" s="81"/>
      <c r="AKA173" s="81"/>
      <c r="AKB173" s="81"/>
      <c r="AKC173" s="81"/>
      <c r="AKD173" s="81"/>
      <c r="AKE173" s="81"/>
      <c r="AKF173" s="81"/>
      <c r="AKG173" s="81"/>
      <c r="AKH173" s="81"/>
      <c r="AKI173" s="81"/>
      <c r="AKJ173" s="81"/>
      <c r="AKK173" s="81"/>
      <c r="AKL173" s="81"/>
      <c r="AKM173" s="81"/>
      <c r="AKN173" s="81"/>
      <c r="AKO173" s="81"/>
      <c r="AKP173" s="81"/>
      <c r="AKQ173" s="81"/>
      <c r="AKR173" s="81"/>
      <c r="AKS173" s="81"/>
      <c r="AKT173" s="81"/>
      <c r="AKU173" s="81"/>
      <c r="AKV173" s="81"/>
      <c r="AKW173" s="81"/>
      <c r="AKX173" s="81"/>
      <c r="AKY173" s="81"/>
      <c r="AKZ173" s="81"/>
      <c r="ALA173" s="81"/>
      <c r="ALB173" s="81"/>
      <c r="ALC173" s="81"/>
      <c r="ALD173" s="81"/>
      <c r="ALE173" s="81"/>
      <c r="ALF173" s="81"/>
      <c r="ALG173" s="81"/>
      <c r="ALH173" s="81"/>
      <c r="ALI173" s="81"/>
      <c r="ALJ173" s="81"/>
      <c r="ALK173" s="81"/>
      <c r="ALL173" s="81"/>
      <c r="ALM173" s="81"/>
      <c r="ALN173" s="81"/>
      <c r="ALO173" s="81"/>
      <c r="ALP173" s="81"/>
      <c r="ALQ173" s="81"/>
      <c r="ALR173" s="81"/>
      <c r="ALS173" s="81"/>
      <c r="ALT173" s="81"/>
      <c r="ALU173" s="81"/>
      <c r="ALV173" s="81"/>
      <c r="ALW173" s="81"/>
      <c r="ALX173" s="81"/>
      <c r="ALY173" s="81"/>
      <c r="ALZ173" s="81"/>
      <c r="AMA173" s="81"/>
      <c r="AMB173" s="81"/>
      <c r="AMC173" s="81"/>
      <c r="AMD173" s="81"/>
      <c r="AME173" s="81"/>
    </row>
    <row r="174" spans="1:1019" customFormat="1" ht="18.75">
      <c r="A174" s="84">
        <v>4</v>
      </c>
      <c r="B174" s="89" t="s">
        <v>148</v>
      </c>
      <c r="C174" s="84">
        <v>4</v>
      </c>
      <c r="D174" s="99">
        <v>898</v>
      </c>
      <c r="E174" s="99">
        <v>533.84</v>
      </c>
      <c r="F174" s="99"/>
      <c r="G174" s="99">
        <v>533.84</v>
      </c>
      <c r="H174" s="99">
        <v>0</v>
      </c>
      <c r="I174" s="99">
        <v>518.9</v>
      </c>
      <c r="J174" s="81"/>
      <c r="K174" s="489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  <c r="GT174" s="81"/>
      <c r="GU174" s="81"/>
      <c r="GV174" s="81"/>
      <c r="GW174" s="81"/>
      <c r="GX174" s="81"/>
      <c r="GY174" s="81"/>
      <c r="GZ174" s="81"/>
      <c r="HA174" s="81"/>
      <c r="HB174" s="81"/>
      <c r="HC174" s="81"/>
      <c r="HD174" s="81"/>
      <c r="HE174" s="81"/>
      <c r="HF174" s="81"/>
      <c r="HG174" s="81"/>
      <c r="HH174" s="81"/>
      <c r="HI174" s="81"/>
      <c r="HJ174" s="81"/>
      <c r="HK174" s="81"/>
      <c r="HL174" s="81"/>
      <c r="HM174" s="81"/>
      <c r="HN174" s="81"/>
      <c r="HO174" s="81"/>
      <c r="HP174" s="81"/>
      <c r="HQ174" s="81"/>
      <c r="HR174" s="81"/>
      <c r="HS174" s="81"/>
      <c r="HT174" s="81"/>
      <c r="HU174" s="81"/>
      <c r="HV174" s="81"/>
      <c r="HW174" s="81"/>
      <c r="HX174" s="81"/>
      <c r="HY174" s="81"/>
      <c r="HZ174" s="81"/>
      <c r="IA174" s="81"/>
      <c r="IB174" s="81"/>
      <c r="IC174" s="81"/>
      <c r="ID174" s="81"/>
      <c r="IE174" s="81"/>
      <c r="IF174" s="81"/>
      <c r="IG174" s="81"/>
      <c r="IH174" s="81"/>
      <c r="II174" s="81"/>
      <c r="IJ174" s="81"/>
      <c r="IK174" s="81"/>
      <c r="IL174" s="81"/>
      <c r="IM174" s="81"/>
      <c r="IN174" s="81"/>
      <c r="IO174" s="81"/>
      <c r="IP174" s="81"/>
      <c r="IQ174" s="81"/>
      <c r="IR174" s="81"/>
      <c r="IS174" s="81"/>
      <c r="IT174" s="81"/>
      <c r="IU174" s="81"/>
      <c r="IV174" s="81"/>
      <c r="IW174" s="81"/>
      <c r="IX174" s="81"/>
      <c r="IY174" s="81"/>
      <c r="IZ174" s="81"/>
      <c r="JA174" s="81"/>
      <c r="JB174" s="81"/>
      <c r="JC174" s="81"/>
      <c r="JD174" s="81"/>
      <c r="JE174" s="81"/>
      <c r="JF174" s="81"/>
      <c r="JG174" s="81"/>
      <c r="JH174" s="81"/>
      <c r="JI174" s="81"/>
      <c r="JJ174" s="81"/>
      <c r="JK174" s="81"/>
      <c r="JL174" s="81"/>
      <c r="JM174" s="81"/>
      <c r="JN174" s="81"/>
      <c r="JO174" s="81"/>
      <c r="JP174" s="81"/>
      <c r="JQ174" s="81"/>
      <c r="JR174" s="81"/>
      <c r="JS174" s="81"/>
      <c r="JT174" s="81"/>
      <c r="JU174" s="81"/>
      <c r="JV174" s="81"/>
      <c r="JW174" s="81"/>
      <c r="JX174" s="81"/>
      <c r="JY174" s="81"/>
      <c r="JZ174" s="81"/>
      <c r="KA174" s="81"/>
      <c r="KB174" s="81"/>
      <c r="KC174" s="81"/>
      <c r="KD174" s="81"/>
      <c r="KE174" s="81"/>
      <c r="KF174" s="81"/>
      <c r="KG174" s="81"/>
      <c r="KH174" s="81"/>
      <c r="KI174" s="81"/>
      <c r="KJ174" s="81"/>
      <c r="KK174" s="81"/>
      <c r="KL174" s="81"/>
      <c r="KM174" s="81"/>
      <c r="KN174" s="81"/>
      <c r="KO174" s="81"/>
      <c r="KP174" s="81"/>
      <c r="KQ174" s="81"/>
      <c r="KR174" s="81"/>
      <c r="KS174" s="81"/>
      <c r="KT174" s="81"/>
      <c r="KU174" s="81"/>
      <c r="KV174" s="81"/>
      <c r="KW174" s="81"/>
      <c r="KX174" s="81"/>
      <c r="KY174" s="81"/>
      <c r="KZ174" s="81"/>
      <c r="LA174" s="81"/>
      <c r="LB174" s="81"/>
      <c r="LC174" s="81"/>
      <c r="LD174" s="81"/>
      <c r="LE174" s="81"/>
      <c r="LF174" s="81"/>
      <c r="LG174" s="81"/>
      <c r="LH174" s="81"/>
      <c r="LI174" s="81"/>
      <c r="LJ174" s="81"/>
      <c r="LK174" s="81"/>
      <c r="LL174" s="81"/>
      <c r="LM174" s="81"/>
      <c r="LN174" s="81"/>
      <c r="LO174" s="81"/>
      <c r="LP174" s="81"/>
      <c r="LQ174" s="81"/>
      <c r="LR174" s="81"/>
      <c r="LS174" s="81"/>
      <c r="LT174" s="81"/>
      <c r="LU174" s="81"/>
      <c r="LV174" s="81"/>
      <c r="LW174" s="81"/>
      <c r="LX174" s="81"/>
      <c r="LY174" s="81"/>
      <c r="LZ174" s="81"/>
      <c r="MA174" s="81"/>
      <c r="MB174" s="81"/>
      <c r="MC174" s="81"/>
      <c r="MD174" s="81"/>
      <c r="ME174" s="81"/>
      <c r="MF174" s="81"/>
      <c r="MG174" s="81"/>
      <c r="MH174" s="81"/>
      <c r="MI174" s="81"/>
      <c r="MJ174" s="81"/>
      <c r="MK174" s="81"/>
      <c r="ML174" s="81"/>
      <c r="MM174" s="81"/>
      <c r="MN174" s="81"/>
      <c r="MO174" s="81"/>
      <c r="MP174" s="81"/>
      <c r="MQ174" s="81"/>
      <c r="MR174" s="81"/>
      <c r="MS174" s="81"/>
      <c r="MT174" s="81"/>
      <c r="MU174" s="81"/>
      <c r="MV174" s="81"/>
      <c r="MW174" s="81"/>
      <c r="MX174" s="81"/>
      <c r="MY174" s="81"/>
      <c r="MZ174" s="81"/>
      <c r="NA174" s="81"/>
      <c r="NB174" s="81"/>
      <c r="NC174" s="81"/>
      <c r="ND174" s="81"/>
      <c r="NE174" s="81"/>
      <c r="NF174" s="81"/>
      <c r="NG174" s="81"/>
      <c r="NH174" s="81"/>
      <c r="NI174" s="81"/>
      <c r="NJ174" s="81"/>
      <c r="NK174" s="81"/>
      <c r="NL174" s="81"/>
      <c r="NM174" s="81"/>
      <c r="NN174" s="81"/>
      <c r="NO174" s="81"/>
      <c r="NP174" s="81"/>
      <c r="NQ174" s="81"/>
      <c r="NR174" s="81"/>
      <c r="NS174" s="81"/>
      <c r="NT174" s="81"/>
      <c r="NU174" s="81"/>
      <c r="NV174" s="81"/>
      <c r="NW174" s="81"/>
      <c r="NX174" s="81"/>
      <c r="NY174" s="81"/>
      <c r="NZ174" s="81"/>
      <c r="OA174" s="81"/>
      <c r="OB174" s="81"/>
      <c r="OC174" s="81"/>
      <c r="OD174" s="81"/>
      <c r="OE174" s="81"/>
      <c r="OF174" s="81"/>
      <c r="OG174" s="81"/>
      <c r="OH174" s="81"/>
      <c r="OI174" s="81"/>
      <c r="OJ174" s="81"/>
      <c r="OK174" s="81"/>
      <c r="OL174" s="81"/>
      <c r="OM174" s="81"/>
      <c r="ON174" s="81"/>
      <c r="OO174" s="81"/>
      <c r="OP174" s="81"/>
      <c r="OQ174" s="81"/>
      <c r="OR174" s="81"/>
      <c r="OS174" s="81"/>
      <c r="OT174" s="81"/>
      <c r="OU174" s="81"/>
      <c r="OV174" s="81"/>
      <c r="OW174" s="81"/>
      <c r="OX174" s="81"/>
      <c r="OY174" s="81"/>
      <c r="OZ174" s="81"/>
      <c r="PA174" s="81"/>
      <c r="PB174" s="81"/>
      <c r="PC174" s="81"/>
      <c r="PD174" s="81"/>
      <c r="PE174" s="81"/>
      <c r="PF174" s="81"/>
      <c r="PG174" s="81"/>
      <c r="PH174" s="81"/>
      <c r="PI174" s="81"/>
      <c r="PJ174" s="81"/>
      <c r="PK174" s="81"/>
      <c r="PL174" s="81"/>
      <c r="PM174" s="81"/>
      <c r="PN174" s="81"/>
      <c r="PO174" s="81"/>
      <c r="PP174" s="81"/>
      <c r="PQ174" s="81"/>
      <c r="PR174" s="81"/>
      <c r="PS174" s="81"/>
      <c r="PT174" s="81"/>
      <c r="PU174" s="81"/>
      <c r="PV174" s="81"/>
      <c r="PW174" s="81"/>
      <c r="PX174" s="81"/>
      <c r="PY174" s="81"/>
      <c r="PZ174" s="81"/>
      <c r="QA174" s="81"/>
      <c r="QB174" s="81"/>
      <c r="QC174" s="81"/>
      <c r="QD174" s="81"/>
      <c r="QE174" s="81"/>
      <c r="QF174" s="81"/>
      <c r="QG174" s="81"/>
      <c r="QH174" s="81"/>
      <c r="QI174" s="81"/>
      <c r="QJ174" s="81"/>
      <c r="QK174" s="81"/>
      <c r="QL174" s="81"/>
      <c r="QM174" s="81"/>
      <c r="QN174" s="81"/>
      <c r="QO174" s="81"/>
      <c r="QP174" s="81"/>
      <c r="QQ174" s="81"/>
      <c r="QR174" s="81"/>
      <c r="QS174" s="81"/>
      <c r="QT174" s="81"/>
      <c r="QU174" s="81"/>
      <c r="QV174" s="81"/>
      <c r="QW174" s="81"/>
      <c r="QX174" s="81"/>
      <c r="QY174" s="81"/>
      <c r="QZ174" s="81"/>
      <c r="RA174" s="81"/>
      <c r="RB174" s="81"/>
      <c r="RC174" s="81"/>
      <c r="RD174" s="81"/>
      <c r="RE174" s="81"/>
      <c r="RF174" s="81"/>
      <c r="RG174" s="81"/>
      <c r="RH174" s="81"/>
      <c r="RI174" s="81"/>
      <c r="RJ174" s="81"/>
      <c r="RK174" s="81"/>
      <c r="RL174" s="81"/>
      <c r="RM174" s="81"/>
      <c r="RN174" s="81"/>
      <c r="RO174" s="81"/>
      <c r="RP174" s="81"/>
      <c r="RQ174" s="81"/>
      <c r="RR174" s="81"/>
      <c r="RS174" s="81"/>
      <c r="RT174" s="81"/>
      <c r="RU174" s="81"/>
      <c r="RV174" s="81"/>
      <c r="RW174" s="81"/>
      <c r="RX174" s="81"/>
      <c r="RY174" s="81"/>
      <c r="RZ174" s="81"/>
      <c r="SA174" s="81"/>
      <c r="SB174" s="81"/>
      <c r="SC174" s="81"/>
      <c r="SD174" s="81"/>
      <c r="SE174" s="81"/>
      <c r="SF174" s="81"/>
      <c r="SG174" s="81"/>
      <c r="SH174" s="81"/>
      <c r="SI174" s="81"/>
      <c r="SJ174" s="81"/>
      <c r="SK174" s="81"/>
      <c r="SL174" s="81"/>
      <c r="SM174" s="81"/>
      <c r="SN174" s="81"/>
      <c r="SO174" s="81"/>
      <c r="SP174" s="81"/>
      <c r="SQ174" s="81"/>
      <c r="SR174" s="81"/>
      <c r="SS174" s="81"/>
      <c r="ST174" s="81"/>
      <c r="SU174" s="81"/>
      <c r="SV174" s="81"/>
      <c r="SW174" s="81"/>
      <c r="SX174" s="81"/>
      <c r="SY174" s="81"/>
      <c r="SZ174" s="81"/>
      <c r="TA174" s="81"/>
      <c r="TB174" s="81"/>
      <c r="TC174" s="81"/>
      <c r="TD174" s="81"/>
      <c r="TE174" s="81"/>
      <c r="TF174" s="81"/>
      <c r="TG174" s="81"/>
      <c r="TH174" s="81"/>
      <c r="TI174" s="81"/>
      <c r="TJ174" s="81"/>
      <c r="TK174" s="81"/>
      <c r="TL174" s="81"/>
      <c r="TM174" s="81"/>
      <c r="TN174" s="81"/>
      <c r="TO174" s="81"/>
      <c r="TP174" s="81"/>
      <c r="TQ174" s="81"/>
      <c r="TR174" s="81"/>
      <c r="TS174" s="81"/>
      <c r="TT174" s="81"/>
      <c r="TU174" s="81"/>
      <c r="TV174" s="81"/>
      <c r="TW174" s="81"/>
      <c r="TX174" s="81"/>
      <c r="TY174" s="81"/>
      <c r="TZ174" s="81"/>
      <c r="UA174" s="81"/>
      <c r="UB174" s="81"/>
      <c r="UC174" s="81"/>
      <c r="UD174" s="81"/>
      <c r="UE174" s="81"/>
      <c r="UF174" s="81"/>
      <c r="UG174" s="81"/>
      <c r="UH174" s="81"/>
      <c r="UI174" s="81"/>
      <c r="UJ174" s="81"/>
      <c r="UK174" s="81"/>
      <c r="UL174" s="81"/>
      <c r="UM174" s="81"/>
      <c r="UN174" s="81"/>
      <c r="UO174" s="81"/>
      <c r="UP174" s="81"/>
      <c r="UQ174" s="81"/>
      <c r="UR174" s="81"/>
      <c r="US174" s="81"/>
      <c r="UT174" s="81"/>
      <c r="UU174" s="81"/>
      <c r="UV174" s="81"/>
      <c r="UW174" s="81"/>
      <c r="UX174" s="81"/>
      <c r="UY174" s="81"/>
      <c r="UZ174" s="81"/>
      <c r="VA174" s="81"/>
      <c r="VB174" s="81"/>
      <c r="VC174" s="81"/>
      <c r="VD174" s="81"/>
      <c r="VE174" s="81"/>
      <c r="VF174" s="81"/>
      <c r="VG174" s="81"/>
      <c r="VH174" s="81"/>
      <c r="VI174" s="81"/>
      <c r="VJ174" s="81"/>
      <c r="VK174" s="81"/>
      <c r="VL174" s="81"/>
      <c r="VM174" s="81"/>
      <c r="VN174" s="81"/>
      <c r="VO174" s="81"/>
      <c r="VP174" s="81"/>
      <c r="VQ174" s="81"/>
      <c r="VR174" s="81"/>
      <c r="VS174" s="81"/>
      <c r="VT174" s="81"/>
      <c r="VU174" s="81"/>
      <c r="VV174" s="81"/>
      <c r="VW174" s="81"/>
      <c r="VX174" s="81"/>
      <c r="VY174" s="81"/>
      <c r="VZ174" s="81"/>
      <c r="WA174" s="81"/>
      <c r="WB174" s="81"/>
      <c r="WC174" s="81"/>
      <c r="WD174" s="81"/>
      <c r="WE174" s="81"/>
      <c r="WF174" s="81"/>
      <c r="WG174" s="81"/>
      <c r="WH174" s="81"/>
      <c r="WI174" s="81"/>
      <c r="WJ174" s="81"/>
      <c r="WK174" s="81"/>
      <c r="WL174" s="81"/>
      <c r="WM174" s="81"/>
      <c r="WN174" s="81"/>
      <c r="WO174" s="81"/>
      <c r="WP174" s="81"/>
      <c r="WQ174" s="81"/>
      <c r="WR174" s="81"/>
      <c r="WS174" s="81"/>
      <c r="WT174" s="81"/>
      <c r="WU174" s="81"/>
      <c r="WV174" s="81"/>
      <c r="WW174" s="81"/>
      <c r="WX174" s="81"/>
      <c r="WY174" s="81"/>
      <c r="WZ174" s="81"/>
      <c r="XA174" s="81"/>
      <c r="XB174" s="81"/>
      <c r="XC174" s="81"/>
      <c r="XD174" s="81"/>
      <c r="XE174" s="81"/>
      <c r="XF174" s="81"/>
      <c r="XG174" s="81"/>
      <c r="XH174" s="81"/>
      <c r="XI174" s="81"/>
      <c r="XJ174" s="81"/>
      <c r="XK174" s="81"/>
      <c r="XL174" s="81"/>
      <c r="XM174" s="81"/>
      <c r="XN174" s="81"/>
      <c r="XO174" s="81"/>
      <c r="XP174" s="81"/>
      <c r="XQ174" s="81"/>
      <c r="XR174" s="81"/>
      <c r="XS174" s="81"/>
      <c r="XT174" s="81"/>
      <c r="XU174" s="81"/>
      <c r="XV174" s="81"/>
      <c r="XW174" s="81"/>
      <c r="XX174" s="81"/>
      <c r="XY174" s="81"/>
      <c r="XZ174" s="81"/>
      <c r="YA174" s="81"/>
      <c r="YB174" s="81"/>
      <c r="YC174" s="81"/>
      <c r="YD174" s="81"/>
      <c r="YE174" s="81"/>
      <c r="YF174" s="81"/>
      <c r="YG174" s="81"/>
      <c r="YH174" s="81"/>
      <c r="YI174" s="81"/>
      <c r="YJ174" s="81"/>
      <c r="YK174" s="81"/>
      <c r="YL174" s="81"/>
      <c r="YM174" s="81"/>
      <c r="YN174" s="81"/>
      <c r="YO174" s="81"/>
      <c r="YP174" s="81"/>
      <c r="YQ174" s="81"/>
      <c r="YR174" s="81"/>
      <c r="YS174" s="81"/>
      <c r="YT174" s="81"/>
      <c r="YU174" s="81"/>
      <c r="YV174" s="81"/>
      <c r="YW174" s="81"/>
      <c r="YX174" s="81"/>
      <c r="YY174" s="81"/>
      <c r="YZ174" s="81"/>
      <c r="ZA174" s="81"/>
      <c r="ZB174" s="81"/>
      <c r="ZC174" s="81"/>
      <c r="ZD174" s="81"/>
      <c r="ZE174" s="81"/>
      <c r="ZF174" s="81"/>
      <c r="ZG174" s="81"/>
      <c r="ZH174" s="81"/>
      <c r="ZI174" s="81"/>
      <c r="ZJ174" s="81"/>
      <c r="ZK174" s="81"/>
      <c r="ZL174" s="81"/>
      <c r="ZM174" s="81"/>
      <c r="ZN174" s="81"/>
      <c r="ZO174" s="81"/>
      <c r="ZP174" s="81"/>
      <c r="ZQ174" s="81"/>
      <c r="ZR174" s="81"/>
      <c r="ZS174" s="81"/>
      <c r="ZT174" s="81"/>
      <c r="ZU174" s="81"/>
      <c r="ZV174" s="81"/>
      <c r="ZW174" s="81"/>
      <c r="ZX174" s="81"/>
      <c r="ZY174" s="81"/>
      <c r="ZZ174" s="81"/>
      <c r="AAA174" s="81"/>
      <c r="AAB174" s="81"/>
      <c r="AAC174" s="81"/>
      <c r="AAD174" s="81"/>
      <c r="AAE174" s="81"/>
      <c r="AAF174" s="81"/>
      <c r="AAG174" s="81"/>
      <c r="AAH174" s="81"/>
      <c r="AAI174" s="81"/>
      <c r="AAJ174" s="81"/>
      <c r="AAK174" s="81"/>
      <c r="AAL174" s="81"/>
      <c r="AAM174" s="81"/>
      <c r="AAN174" s="81"/>
      <c r="AAO174" s="81"/>
      <c r="AAP174" s="81"/>
      <c r="AAQ174" s="81"/>
      <c r="AAR174" s="81"/>
      <c r="AAS174" s="81"/>
      <c r="AAT174" s="81"/>
      <c r="AAU174" s="81"/>
      <c r="AAV174" s="81"/>
      <c r="AAW174" s="81"/>
      <c r="AAX174" s="81"/>
      <c r="AAY174" s="81"/>
      <c r="AAZ174" s="81"/>
      <c r="ABA174" s="81"/>
      <c r="ABB174" s="81"/>
      <c r="ABC174" s="81"/>
      <c r="ABD174" s="81"/>
      <c r="ABE174" s="81"/>
      <c r="ABF174" s="81"/>
      <c r="ABG174" s="81"/>
      <c r="ABH174" s="81"/>
      <c r="ABI174" s="81"/>
      <c r="ABJ174" s="81"/>
      <c r="ABK174" s="81"/>
      <c r="ABL174" s="81"/>
      <c r="ABM174" s="81"/>
      <c r="ABN174" s="81"/>
      <c r="ABO174" s="81"/>
      <c r="ABP174" s="81"/>
      <c r="ABQ174" s="81"/>
      <c r="ABR174" s="81"/>
      <c r="ABS174" s="81"/>
      <c r="ABT174" s="81"/>
      <c r="ABU174" s="81"/>
      <c r="ABV174" s="81"/>
      <c r="ABW174" s="81"/>
      <c r="ABX174" s="81"/>
      <c r="ABY174" s="81"/>
      <c r="ABZ174" s="81"/>
      <c r="ACA174" s="81"/>
      <c r="ACB174" s="81"/>
      <c r="ACC174" s="81"/>
      <c r="ACD174" s="81"/>
      <c r="ACE174" s="81"/>
      <c r="ACF174" s="81"/>
      <c r="ACG174" s="81"/>
      <c r="ACH174" s="81"/>
      <c r="ACI174" s="81"/>
      <c r="ACJ174" s="81"/>
      <c r="ACK174" s="81"/>
      <c r="ACL174" s="81"/>
      <c r="ACM174" s="81"/>
      <c r="ACN174" s="81"/>
      <c r="ACO174" s="81"/>
      <c r="ACP174" s="81"/>
      <c r="ACQ174" s="81"/>
      <c r="ACR174" s="81"/>
      <c r="ACS174" s="81"/>
      <c r="ACT174" s="81"/>
      <c r="ACU174" s="81"/>
      <c r="ACV174" s="81"/>
      <c r="ACW174" s="81"/>
      <c r="ACX174" s="81"/>
      <c r="ACY174" s="81"/>
      <c r="ACZ174" s="81"/>
      <c r="ADA174" s="81"/>
      <c r="ADB174" s="81"/>
      <c r="ADC174" s="81"/>
      <c r="ADD174" s="81"/>
      <c r="ADE174" s="81"/>
      <c r="ADF174" s="81"/>
      <c r="ADG174" s="81"/>
      <c r="ADH174" s="81"/>
      <c r="ADI174" s="81"/>
      <c r="ADJ174" s="81"/>
      <c r="ADK174" s="81"/>
      <c r="ADL174" s="81"/>
      <c r="ADM174" s="81"/>
      <c r="ADN174" s="81"/>
      <c r="ADO174" s="81"/>
      <c r="ADP174" s="81"/>
      <c r="ADQ174" s="81"/>
      <c r="ADR174" s="81"/>
      <c r="ADS174" s="81"/>
      <c r="ADT174" s="81"/>
      <c r="ADU174" s="81"/>
      <c r="ADV174" s="81"/>
      <c r="ADW174" s="81"/>
      <c r="ADX174" s="81"/>
      <c r="ADY174" s="81"/>
      <c r="ADZ174" s="81"/>
      <c r="AEA174" s="81"/>
      <c r="AEB174" s="81"/>
      <c r="AEC174" s="81"/>
      <c r="AED174" s="81"/>
      <c r="AEE174" s="81"/>
      <c r="AEF174" s="81"/>
      <c r="AEG174" s="81"/>
      <c r="AEH174" s="81"/>
      <c r="AEI174" s="81"/>
      <c r="AEJ174" s="81"/>
      <c r="AEK174" s="81"/>
      <c r="AEL174" s="81"/>
      <c r="AEM174" s="81"/>
      <c r="AEN174" s="81"/>
      <c r="AEO174" s="81"/>
      <c r="AEP174" s="81"/>
      <c r="AEQ174" s="81"/>
      <c r="AER174" s="81"/>
      <c r="AES174" s="81"/>
      <c r="AET174" s="81"/>
      <c r="AEU174" s="81"/>
      <c r="AEV174" s="81"/>
      <c r="AEW174" s="81"/>
      <c r="AEX174" s="81"/>
      <c r="AEY174" s="81"/>
      <c r="AEZ174" s="81"/>
      <c r="AFA174" s="81"/>
      <c r="AFB174" s="81"/>
      <c r="AFC174" s="81"/>
      <c r="AFD174" s="81"/>
      <c r="AFE174" s="81"/>
      <c r="AFF174" s="81"/>
      <c r="AFG174" s="81"/>
      <c r="AFH174" s="81"/>
      <c r="AFI174" s="81"/>
      <c r="AFJ174" s="81"/>
      <c r="AFK174" s="81"/>
      <c r="AFL174" s="81"/>
      <c r="AFM174" s="81"/>
      <c r="AFN174" s="81"/>
      <c r="AFO174" s="81"/>
      <c r="AFP174" s="81"/>
      <c r="AFQ174" s="81"/>
      <c r="AFR174" s="81"/>
      <c r="AFS174" s="81"/>
      <c r="AFT174" s="81"/>
      <c r="AFU174" s="81"/>
      <c r="AFV174" s="81"/>
      <c r="AFW174" s="81"/>
      <c r="AFX174" s="81"/>
      <c r="AFY174" s="81"/>
      <c r="AFZ174" s="81"/>
      <c r="AGA174" s="81"/>
      <c r="AGB174" s="81"/>
      <c r="AGC174" s="81"/>
      <c r="AGD174" s="81"/>
      <c r="AGE174" s="81"/>
      <c r="AGF174" s="81"/>
      <c r="AGG174" s="81"/>
      <c r="AGH174" s="81"/>
      <c r="AGI174" s="81"/>
      <c r="AGJ174" s="81"/>
      <c r="AGK174" s="81"/>
      <c r="AGL174" s="81"/>
      <c r="AGM174" s="81"/>
      <c r="AGN174" s="81"/>
      <c r="AGO174" s="81"/>
      <c r="AGP174" s="81"/>
      <c r="AGQ174" s="81"/>
      <c r="AGR174" s="81"/>
      <c r="AGS174" s="81"/>
      <c r="AGT174" s="81"/>
      <c r="AGU174" s="81"/>
      <c r="AGV174" s="81"/>
      <c r="AGW174" s="81"/>
      <c r="AGX174" s="81"/>
      <c r="AGY174" s="81"/>
      <c r="AGZ174" s="81"/>
      <c r="AHA174" s="81"/>
      <c r="AHB174" s="81"/>
      <c r="AHC174" s="81"/>
      <c r="AHD174" s="81"/>
      <c r="AHE174" s="81"/>
      <c r="AHF174" s="81"/>
      <c r="AHG174" s="81"/>
      <c r="AHH174" s="81"/>
      <c r="AHI174" s="81"/>
      <c r="AHJ174" s="81"/>
      <c r="AHK174" s="81"/>
      <c r="AHL174" s="81"/>
      <c r="AHM174" s="81"/>
      <c r="AHN174" s="81"/>
      <c r="AHO174" s="81"/>
      <c r="AHP174" s="81"/>
      <c r="AHQ174" s="81"/>
      <c r="AHR174" s="81"/>
      <c r="AHS174" s="81"/>
      <c r="AHT174" s="81"/>
      <c r="AHU174" s="81"/>
      <c r="AHV174" s="81"/>
      <c r="AHW174" s="81"/>
      <c r="AHX174" s="81"/>
      <c r="AHY174" s="81"/>
      <c r="AHZ174" s="81"/>
      <c r="AIA174" s="81"/>
      <c r="AIB174" s="81"/>
      <c r="AIC174" s="81"/>
      <c r="AID174" s="81"/>
      <c r="AIE174" s="81"/>
      <c r="AIF174" s="81"/>
      <c r="AIG174" s="81"/>
      <c r="AIH174" s="81"/>
      <c r="AII174" s="81"/>
      <c r="AIJ174" s="81"/>
      <c r="AIK174" s="81"/>
      <c r="AIL174" s="81"/>
      <c r="AIM174" s="81"/>
      <c r="AIN174" s="81"/>
      <c r="AIO174" s="81"/>
      <c r="AIP174" s="81"/>
      <c r="AIQ174" s="81"/>
      <c r="AIR174" s="81"/>
      <c r="AIS174" s="81"/>
      <c r="AIT174" s="81"/>
      <c r="AIU174" s="81"/>
      <c r="AIV174" s="81"/>
      <c r="AIW174" s="81"/>
      <c r="AIX174" s="81"/>
      <c r="AIY174" s="81"/>
      <c r="AIZ174" s="81"/>
      <c r="AJA174" s="81"/>
      <c r="AJB174" s="81"/>
      <c r="AJC174" s="81"/>
      <c r="AJD174" s="81"/>
      <c r="AJE174" s="81"/>
      <c r="AJF174" s="81"/>
      <c r="AJG174" s="81"/>
      <c r="AJH174" s="81"/>
      <c r="AJI174" s="81"/>
      <c r="AJJ174" s="81"/>
      <c r="AJK174" s="81"/>
      <c r="AJL174" s="81"/>
      <c r="AJM174" s="81"/>
      <c r="AJN174" s="81"/>
      <c r="AJO174" s="81"/>
      <c r="AJP174" s="81"/>
      <c r="AJQ174" s="81"/>
      <c r="AJR174" s="81"/>
      <c r="AJS174" s="81"/>
      <c r="AJT174" s="81"/>
      <c r="AJU174" s="81"/>
      <c r="AJV174" s="81"/>
      <c r="AJW174" s="81"/>
      <c r="AJX174" s="81"/>
      <c r="AJY174" s="81"/>
      <c r="AJZ174" s="81"/>
      <c r="AKA174" s="81"/>
      <c r="AKB174" s="81"/>
      <c r="AKC174" s="81"/>
      <c r="AKD174" s="81"/>
      <c r="AKE174" s="81"/>
      <c r="AKF174" s="81"/>
      <c r="AKG174" s="81"/>
      <c r="AKH174" s="81"/>
      <c r="AKI174" s="81"/>
      <c r="AKJ174" s="81"/>
      <c r="AKK174" s="81"/>
      <c r="AKL174" s="81"/>
      <c r="AKM174" s="81"/>
      <c r="AKN174" s="81"/>
      <c r="AKO174" s="81"/>
      <c r="AKP174" s="81"/>
      <c r="AKQ174" s="81"/>
      <c r="AKR174" s="81"/>
      <c r="AKS174" s="81"/>
      <c r="AKT174" s="81"/>
      <c r="AKU174" s="81"/>
      <c r="AKV174" s="81"/>
      <c r="AKW174" s="81"/>
      <c r="AKX174" s="81"/>
      <c r="AKY174" s="81"/>
      <c r="AKZ174" s="81"/>
      <c r="ALA174" s="81"/>
      <c r="ALB174" s="81"/>
      <c r="ALC174" s="81"/>
      <c r="ALD174" s="81"/>
      <c r="ALE174" s="81"/>
      <c r="ALF174" s="81"/>
      <c r="ALG174" s="81"/>
      <c r="ALH174" s="81"/>
      <c r="ALI174" s="81"/>
      <c r="ALJ174" s="81"/>
      <c r="ALK174" s="81"/>
      <c r="ALL174" s="81"/>
      <c r="ALM174" s="81"/>
      <c r="ALN174" s="81"/>
      <c r="ALO174" s="81"/>
      <c r="ALP174" s="81"/>
      <c r="ALQ174" s="81"/>
      <c r="ALR174" s="81"/>
      <c r="ALS174" s="81"/>
      <c r="ALT174" s="81"/>
      <c r="ALU174" s="81"/>
      <c r="ALV174" s="81"/>
      <c r="ALW174" s="81"/>
      <c r="ALX174" s="81"/>
      <c r="ALY174" s="81"/>
      <c r="ALZ174" s="81"/>
      <c r="AMA174" s="81"/>
      <c r="AMB174" s="81"/>
      <c r="AMC174" s="81"/>
      <c r="AMD174" s="81"/>
      <c r="AME174" s="81"/>
    </row>
    <row r="175" spans="1:1019" customFormat="1" ht="18.75">
      <c r="A175" s="84">
        <v>5</v>
      </c>
      <c r="B175" s="89" t="s">
        <v>149</v>
      </c>
      <c r="C175" s="93">
        <v>1</v>
      </c>
      <c r="D175" s="100">
        <v>259.7</v>
      </c>
      <c r="E175" s="100">
        <v>194.78</v>
      </c>
      <c r="F175" s="100"/>
      <c r="G175" s="100">
        <v>194.78</v>
      </c>
      <c r="H175" s="100"/>
      <c r="I175" s="100">
        <v>194.4</v>
      </c>
      <c r="J175" s="81"/>
      <c r="K175" s="489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81"/>
      <c r="HK175" s="81"/>
      <c r="HL175" s="81"/>
      <c r="HM175" s="81"/>
      <c r="HN175" s="81"/>
      <c r="HO175" s="81"/>
      <c r="HP175" s="81"/>
      <c r="HQ175" s="81"/>
      <c r="HR175" s="81"/>
      <c r="HS175" s="81"/>
      <c r="HT175" s="81"/>
      <c r="HU175" s="81"/>
      <c r="HV175" s="81"/>
      <c r="HW175" s="81"/>
      <c r="HX175" s="81"/>
      <c r="HY175" s="81"/>
      <c r="HZ175" s="81"/>
      <c r="IA175" s="81"/>
      <c r="IB175" s="81"/>
      <c r="IC175" s="81"/>
      <c r="ID175" s="81"/>
      <c r="IE175" s="81"/>
      <c r="IF175" s="81"/>
      <c r="IG175" s="81"/>
      <c r="IH175" s="81"/>
      <c r="II175" s="81"/>
      <c r="IJ175" s="81"/>
      <c r="IK175" s="81"/>
      <c r="IL175" s="81"/>
      <c r="IM175" s="81"/>
      <c r="IN175" s="81"/>
      <c r="IO175" s="81"/>
      <c r="IP175" s="81"/>
      <c r="IQ175" s="81"/>
      <c r="IR175" s="81"/>
      <c r="IS175" s="81"/>
      <c r="IT175" s="81"/>
      <c r="IU175" s="81"/>
      <c r="IV175" s="81"/>
      <c r="IW175" s="81"/>
      <c r="IX175" s="81"/>
      <c r="IY175" s="81"/>
      <c r="IZ175" s="81"/>
      <c r="JA175" s="81"/>
      <c r="JB175" s="81"/>
      <c r="JC175" s="81"/>
      <c r="JD175" s="81"/>
      <c r="JE175" s="81"/>
      <c r="JF175" s="81"/>
      <c r="JG175" s="81"/>
      <c r="JH175" s="81"/>
      <c r="JI175" s="81"/>
      <c r="JJ175" s="81"/>
      <c r="JK175" s="81"/>
      <c r="JL175" s="81"/>
      <c r="JM175" s="81"/>
      <c r="JN175" s="81"/>
      <c r="JO175" s="81"/>
      <c r="JP175" s="81"/>
      <c r="JQ175" s="81"/>
      <c r="JR175" s="81"/>
      <c r="JS175" s="81"/>
      <c r="JT175" s="81"/>
      <c r="JU175" s="81"/>
      <c r="JV175" s="81"/>
      <c r="JW175" s="81"/>
      <c r="JX175" s="81"/>
      <c r="JY175" s="81"/>
      <c r="JZ175" s="81"/>
      <c r="KA175" s="81"/>
      <c r="KB175" s="81"/>
      <c r="KC175" s="81"/>
      <c r="KD175" s="81"/>
      <c r="KE175" s="81"/>
      <c r="KF175" s="81"/>
      <c r="KG175" s="81"/>
      <c r="KH175" s="81"/>
      <c r="KI175" s="81"/>
      <c r="KJ175" s="81"/>
      <c r="KK175" s="81"/>
      <c r="KL175" s="81"/>
      <c r="KM175" s="81"/>
      <c r="KN175" s="81"/>
      <c r="KO175" s="81"/>
      <c r="KP175" s="81"/>
      <c r="KQ175" s="81"/>
      <c r="KR175" s="81"/>
      <c r="KS175" s="81"/>
      <c r="KT175" s="81"/>
      <c r="KU175" s="81"/>
      <c r="KV175" s="81"/>
      <c r="KW175" s="81"/>
      <c r="KX175" s="81"/>
      <c r="KY175" s="81"/>
      <c r="KZ175" s="81"/>
      <c r="LA175" s="81"/>
      <c r="LB175" s="81"/>
      <c r="LC175" s="81"/>
      <c r="LD175" s="81"/>
      <c r="LE175" s="81"/>
      <c r="LF175" s="81"/>
      <c r="LG175" s="81"/>
      <c r="LH175" s="81"/>
      <c r="LI175" s="81"/>
      <c r="LJ175" s="81"/>
      <c r="LK175" s="81"/>
      <c r="LL175" s="81"/>
      <c r="LM175" s="81"/>
      <c r="LN175" s="81"/>
      <c r="LO175" s="81"/>
      <c r="LP175" s="81"/>
      <c r="LQ175" s="81"/>
      <c r="LR175" s="81"/>
      <c r="LS175" s="81"/>
      <c r="LT175" s="81"/>
      <c r="LU175" s="81"/>
      <c r="LV175" s="81"/>
      <c r="LW175" s="81"/>
      <c r="LX175" s="81"/>
      <c r="LY175" s="81"/>
      <c r="LZ175" s="81"/>
      <c r="MA175" s="81"/>
      <c r="MB175" s="81"/>
      <c r="MC175" s="81"/>
      <c r="MD175" s="81"/>
      <c r="ME175" s="81"/>
      <c r="MF175" s="81"/>
      <c r="MG175" s="81"/>
      <c r="MH175" s="81"/>
      <c r="MI175" s="81"/>
      <c r="MJ175" s="81"/>
      <c r="MK175" s="81"/>
      <c r="ML175" s="81"/>
      <c r="MM175" s="81"/>
      <c r="MN175" s="81"/>
      <c r="MO175" s="81"/>
      <c r="MP175" s="81"/>
      <c r="MQ175" s="81"/>
      <c r="MR175" s="81"/>
      <c r="MS175" s="81"/>
      <c r="MT175" s="81"/>
      <c r="MU175" s="81"/>
      <c r="MV175" s="81"/>
      <c r="MW175" s="81"/>
      <c r="MX175" s="81"/>
      <c r="MY175" s="81"/>
      <c r="MZ175" s="81"/>
      <c r="NA175" s="81"/>
      <c r="NB175" s="81"/>
      <c r="NC175" s="81"/>
      <c r="ND175" s="81"/>
      <c r="NE175" s="81"/>
      <c r="NF175" s="81"/>
      <c r="NG175" s="81"/>
      <c r="NH175" s="81"/>
      <c r="NI175" s="81"/>
      <c r="NJ175" s="81"/>
      <c r="NK175" s="81"/>
      <c r="NL175" s="81"/>
      <c r="NM175" s="81"/>
      <c r="NN175" s="81"/>
      <c r="NO175" s="81"/>
      <c r="NP175" s="81"/>
      <c r="NQ175" s="81"/>
      <c r="NR175" s="81"/>
      <c r="NS175" s="81"/>
      <c r="NT175" s="81"/>
      <c r="NU175" s="81"/>
      <c r="NV175" s="81"/>
      <c r="NW175" s="81"/>
      <c r="NX175" s="81"/>
      <c r="NY175" s="81"/>
      <c r="NZ175" s="81"/>
      <c r="OA175" s="81"/>
      <c r="OB175" s="81"/>
      <c r="OC175" s="81"/>
      <c r="OD175" s="81"/>
      <c r="OE175" s="81"/>
      <c r="OF175" s="81"/>
      <c r="OG175" s="81"/>
      <c r="OH175" s="81"/>
      <c r="OI175" s="81"/>
      <c r="OJ175" s="81"/>
      <c r="OK175" s="81"/>
      <c r="OL175" s="81"/>
      <c r="OM175" s="81"/>
      <c r="ON175" s="81"/>
      <c r="OO175" s="81"/>
      <c r="OP175" s="81"/>
      <c r="OQ175" s="81"/>
      <c r="OR175" s="81"/>
      <c r="OS175" s="81"/>
      <c r="OT175" s="81"/>
      <c r="OU175" s="81"/>
      <c r="OV175" s="81"/>
      <c r="OW175" s="81"/>
      <c r="OX175" s="81"/>
      <c r="OY175" s="81"/>
      <c r="OZ175" s="81"/>
      <c r="PA175" s="81"/>
      <c r="PB175" s="81"/>
      <c r="PC175" s="81"/>
      <c r="PD175" s="81"/>
      <c r="PE175" s="81"/>
      <c r="PF175" s="81"/>
      <c r="PG175" s="81"/>
      <c r="PH175" s="81"/>
      <c r="PI175" s="81"/>
      <c r="PJ175" s="81"/>
      <c r="PK175" s="81"/>
      <c r="PL175" s="81"/>
      <c r="PM175" s="81"/>
      <c r="PN175" s="81"/>
      <c r="PO175" s="81"/>
      <c r="PP175" s="81"/>
      <c r="PQ175" s="81"/>
      <c r="PR175" s="81"/>
      <c r="PS175" s="81"/>
      <c r="PT175" s="81"/>
      <c r="PU175" s="81"/>
      <c r="PV175" s="81"/>
      <c r="PW175" s="81"/>
      <c r="PX175" s="81"/>
      <c r="PY175" s="81"/>
      <c r="PZ175" s="81"/>
      <c r="QA175" s="81"/>
      <c r="QB175" s="81"/>
      <c r="QC175" s="81"/>
      <c r="QD175" s="81"/>
      <c r="QE175" s="81"/>
      <c r="QF175" s="81"/>
      <c r="QG175" s="81"/>
      <c r="QH175" s="81"/>
      <c r="QI175" s="81"/>
      <c r="QJ175" s="81"/>
      <c r="QK175" s="81"/>
      <c r="QL175" s="81"/>
      <c r="QM175" s="81"/>
      <c r="QN175" s="81"/>
      <c r="QO175" s="81"/>
      <c r="QP175" s="81"/>
      <c r="QQ175" s="81"/>
      <c r="QR175" s="81"/>
      <c r="QS175" s="81"/>
      <c r="QT175" s="81"/>
      <c r="QU175" s="81"/>
      <c r="QV175" s="81"/>
      <c r="QW175" s="81"/>
      <c r="QX175" s="81"/>
      <c r="QY175" s="81"/>
      <c r="QZ175" s="81"/>
      <c r="RA175" s="81"/>
      <c r="RB175" s="81"/>
      <c r="RC175" s="81"/>
      <c r="RD175" s="81"/>
      <c r="RE175" s="81"/>
      <c r="RF175" s="81"/>
      <c r="RG175" s="81"/>
      <c r="RH175" s="81"/>
      <c r="RI175" s="81"/>
      <c r="RJ175" s="81"/>
      <c r="RK175" s="81"/>
      <c r="RL175" s="81"/>
      <c r="RM175" s="81"/>
      <c r="RN175" s="81"/>
      <c r="RO175" s="81"/>
      <c r="RP175" s="81"/>
      <c r="RQ175" s="81"/>
      <c r="RR175" s="81"/>
      <c r="RS175" s="81"/>
      <c r="RT175" s="81"/>
      <c r="RU175" s="81"/>
      <c r="RV175" s="81"/>
      <c r="RW175" s="81"/>
      <c r="RX175" s="81"/>
      <c r="RY175" s="81"/>
      <c r="RZ175" s="81"/>
      <c r="SA175" s="81"/>
      <c r="SB175" s="81"/>
      <c r="SC175" s="81"/>
      <c r="SD175" s="81"/>
      <c r="SE175" s="81"/>
      <c r="SF175" s="81"/>
      <c r="SG175" s="81"/>
      <c r="SH175" s="81"/>
      <c r="SI175" s="81"/>
      <c r="SJ175" s="81"/>
      <c r="SK175" s="81"/>
      <c r="SL175" s="81"/>
      <c r="SM175" s="81"/>
      <c r="SN175" s="81"/>
      <c r="SO175" s="81"/>
      <c r="SP175" s="81"/>
      <c r="SQ175" s="81"/>
      <c r="SR175" s="81"/>
      <c r="SS175" s="81"/>
      <c r="ST175" s="81"/>
      <c r="SU175" s="81"/>
      <c r="SV175" s="81"/>
      <c r="SW175" s="81"/>
      <c r="SX175" s="81"/>
      <c r="SY175" s="81"/>
      <c r="SZ175" s="81"/>
      <c r="TA175" s="81"/>
      <c r="TB175" s="81"/>
      <c r="TC175" s="81"/>
      <c r="TD175" s="81"/>
      <c r="TE175" s="81"/>
      <c r="TF175" s="81"/>
      <c r="TG175" s="81"/>
      <c r="TH175" s="81"/>
      <c r="TI175" s="81"/>
      <c r="TJ175" s="81"/>
      <c r="TK175" s="81"/>
      <c r="TL175" s="81"/>
      <c r="TM175" s="81"/>
      <c r="TN175" s="81"/>
      <c r="TO175" s="81"/>
      <c r="TP175" s="81"/>
      <c r="TQ175" s="81"/>
      <c r="TR175" s="81"/>
      <c r="TS175" s="81"/>
      <c r="TT175" s="81"/>
      <c r="TU175" s="81"/>
      <c r="TV175" s="81"/>
      <c r="TW175" s="81"/>
      <c r="TX175" s="81"/>
      <c r="TY175" s="81"/>
      <c r="TZ175" s="81"/>
      <c r="UA175" s="81"/>
      <c r="UB175" s="81"/>
      <c r="UC175" s="81"/>
      <c r="UD175" s="81"/>
      <c r="UE175" s="81"/>
      <c r="UF175" s="81"/>
      <c r="UG175" s="81"/>
      <c r="UH175" s="81"/>
      <c r="UI175" s="81"/>
      <c r="UJ175" s="81"/>
      <c r="UK175" s="81"/>
      <c r="UL175" s="81"/>
      <c r="UM175" s="81"/>
      <c r="UN175" s="81"/>
      <c r="UO175" s="81"/>
      <c r="UP175" s="81"/>
      <c r="UQ175" s="81"/>
      <c r="UR175" s="81"/>
      <c r="US175" s="81"/>
      <c r="UT175" s="81"/>
      <c r="UU175" s="81"/>
      <c r="UV175" s="81"/>
      <c r="UW175" s="81"/>
      <c r="UX175" s="81"/>
      <c r="UY175" s="81"/>
      <c r="UZ175" s="81"/>
      <c r="VA175" s="81"/>
      <c r="VB175" s="81"/>
      <c r="VC175" s="81"/>
      <c r="VD175" s="81"/>
      <c r="VE175" s="81"/>
      <c r="VF175" s="81"/>
      <c r="VG175" s="81"/>
      <c r="VH175" s="81"/>
      <c r="VI175" s="81"/>
      <c r="VJ175" s="81"/>
      <c r="VK175" s="81"/>
      <c r="VL175" s="81"/>
      <c r="VM175" s="81"/>
      <c r="VN175" s="81"/>
      <c r="VO175" s="81"/>
      <c r="VP175" s="81"/>
      <c r="VQ175" s="81"/>
      <c r="VR175" s="81"/>
      <c r="VS175" s="81"/>
      <c r="VT175" s="81"/>
      <c r="VU175" s="81"/>
      <c r="VV175" s="81"/>
      <c r="VW175" s="81"/>
      <c r="VX175" s="81"/>
      <c r="VY175" s="81"/>
      <c r="VZ175" s="81"/>
      <c r="WA175" s="81"/>
      <c r="WB175" s="81"/>
      <c r="WC175" s="81"/>
      <c r="WD175" s="81"/>
      <c r="WE175" s="81"/>
      <c r="WF175" s="81"/>
      <c r="WG175" s="81"/>
      <c r="WH175" s="81"/>
      <c r="WI175" s="81"/>
      <c r="WJ175" s="81"/>
      <c r="WK175" s="81"/>
      <c r="WL175" s="81"/>
      <c r="WM175" s="81"/>
      <c r="WN175" s="81"/>
      <c r="WO175" s="81"/>
      <c r="WP175" s="81"/>
      <c r="WQ175" s="81"/>
      <c r="WR175" s="81"/>
      <c r="WS175" s="81"/>
      <c r="WT175" s="81"/>
      <c r="WU175" s="81"/>
      <c r="WV175" s="81"/>
      <c r="WW175" s="81"/>
      <c r="WX175" s="81"/>
      <c r="WY175" s="81"/>
      <c r="WZ175" s="81"/>
      <c r="XA175" s="81"/>
      <c r="XB175" s="81"/>
      <c r="XC175" s="81"/>
      <c r="XD175" s="81"/>
      <c r="XE175" s="81"/>
      <c r="XF175" s="81"/>
      <c r="XG175" s="81"/>
      <c r="XH175" s="81"/>
      <c r="XI175" s="81"/>
      <c r="XJ175" s="81"/>
      <c r="XK175" s="81"/>
      <c r="XL175" s="81"/>
      <c r="XM175" s="81"/>
      <c r="XN175" s="81"/>
      <c r="XO175" s="81"/>
      <c r="XP175" s="81"/>
      <c r="XQ175" s="81"/>
      <c r="XR175" s="81"/>
      <c r="XS175" s="81"/>
      <c r="XT175" s="81"/>
      <c r="XU175" s="81"/>
      <c r="XV175" s="81"/>
      <c r="XW175" s="81"/>
      <c r="XX175" s="81"/>
      <c r="XY175" s="81"/>
      <c r="XZ175" s="81"/>
      <c r="YA175" s="81"/>
      <c r="YB175" s="81"/>
      <c r="YC175" s="81"/>
      <c r="YD175" s="81"/>
      <c r="YE175" s="81"/>
      <c r="YF175" s="81"/>
      <c r="YG175" s="81"/>
      <c r="YH175" s="81"/>
      <c r="YI175" s="81"/>
      <c r="YJ175" s="81"/>
      <c r="YK175" s="81"/>
      <c r="YL175" s="81"/>
      <c r="YM175" s="81"/>
      <c r="YN175" s="81"/>
      <c r="YO175" s="81"/>
      <c r="YP175" s="81"/>
      <c r="YQ175" s="81"/>
      <c r="YR175" s="81"/>
      <c r="YS175" s="81"/>
      <c r="YT175" s="81"/>
      <c r="YU175" s="81"/>
      <c r="YV175" s="81"/>
      <c r="YW175" s="81"/>
      <c r="YX175" s="81"/>
      <c r="YY175" s="81"/>
      <c r="YZ175" s="81"/>
      <c r="ZA175" s="81"/>
      <c r="ZB175" s="81"/>
      <c r="ZC175" s="81"/>
      <c r="ZD175" s="81"/>
      <c r="ZE175" s="81"/>
      <c r="ZF175" s="81"/>
      <c r="ZG175" s="81"/>
      <c r="ZH175" s="81"/>
      <c r="ZI175" s="81"/>
      <c r="ZJ175" s="81"/>
      <c r="ZK175" s="81"/>
      <c r="ZL175" s="81"/>
      <c r="ZM175" s="81"/>
      <c r="ZN175" s="81"/>
      <c r="ZO175" s="81"/>
      <c r="ZP175" s="81"/>
      <c r="ZQ175" s="81"/>
      <c r="ZR175" s="81"/>
      <c r="ZS175" s="81"/>
      <c r="ZT175" s="81"/>
      <c r="ZU175" s="81"/>
      <c r="ZV175" s="81"/>
      <c r="ZW175" s="81"/>
      <c r="ZX175" s="81"/>
      <c r="ZY175" s="81"/>
      <c r="ZZ175" s="81"/>
      <c r="AAA175" s="81"/>
      <c r="AAB175" s="81"/>
      <c r="AAC175" s="81"/>
      <c r="AAD175" s="81"/>
      <c r="AAE175" s="81"/>
      <c r="AAF175" s="81"/>
      <c r="AAG175" s="81"/>
      <c r="AAH175" s="81"/>
      <c r="AAI175" s="81"/>
      <c r="AAJ175" s="81"/>
      <c r="AAK175" s="81"/>
      <c r="AAL175" s="81"/>
      <c r="AAM175" s="81"/>
      <c r="AAN175" s="81"/>
      <c r="AAO175" s="81"/>
      <c r="AAP175" s="81"/>
      <c r="AAQ175" s="81"/>
      <c r="AAR175" s="81"/>
      <c r="AAS175" s="81"/>
      <c r="AAT175" s="81"/>
      <c r="AAU175" s="81"/>
      <c r="AAV175" s="81"/>
      <c r="AAW175" s="81"/>
      <c r="AAX175" s="81"/>
      <c r="AAY175" s="81"/>
      <c r="AAZ175" s="81"/>
      <c r="ABA175" s="81"/>
      <c r="ABB175" s="81"/>
      <c r="ABC175" s="81"/>
      <c r="ABD175" s="81"/>
      <c r="ABE175" s="81"/>
      <c r="ABF175" s="81"/>
      <c r="ABG175" s="81"/>
      <c r="ABH175" s="81"/>
      <c r="ABI175" s="81"/>
      <c r="ABJ175" s="81"/>
      <c r="ABK175" s="81"/>
      <c r="ABL175" s="81"/>
      <c r="ABM175" s="81"/>
      <c r="ABN175" s="81"/>
      <c r="ABO175" s="81"/>
      <c r="ABP175" s="81"/>
      <c r="ABQ175" s="81"/>
      <c r="ABR175" s="81"/>
      <c r="ABS175" s="81"/>
      <c r="ABT175" s="81"/>
      <c r="ABU175" s="81"/>
      <c r="ABV175" s="81"/>
      <c r="ABW175" s="81"/>
      <c r="ABX175" s="81"/>
      <c r="ABY175" s="81"/>
      <c r="ABZ175" s="81"/>
      <c r="ACA175" s="81"/>
      <c r="ACB175" s="81"/>
      <c r="ACC175" s="81"/>
      <c r="ACD175" s="81"/>
      <c r="ACE175" s="81"/>
      <c r="ACF175" s="81"/>
      <c r="ACG175" s="81"/>
      <c r="ACH175" s="81"/>
      <c r="ACI175" s="81"/>
      <c r="ACJ175" s="81"/>
      <c r="ACK175" s="81"/>
      <c r="ACL175" s="81"/>
      <c r="ACM175" s="81"/>
      <c r="ACN175" s="81"/>
      <c r="ACO175" s="81"/>
      <c r="ACP175" s="81"/>
      <c r="ACQ175" s="81"/>
      <c r="ACR175" s="81"/>
      <c r="ACS175" s="81"/>
      <c r="ACT175" s="81"/>
      <c r="ACU175" s="81"/>
      <c r="ACV175" s="81"/>
      <c r="ACW175" s="81"/>
      <c r="ACX175" s="81"/>
      <c r="ACY175" s="81"/>
      <c r="ACZ175" s="81"/>
      <c r="ADA175" s="81"/>
      <c r="ADB175" s="81"/>
      <c r="ADC175" s="81"/>
      <c r="ADD175" s="81"/>
      <c r="ADE175" s="81"/>
      <c r="ADF175" s="81"/>
      <c r="ADG175" s="81"/>
      <c r="ADH175" s="81"/>
      <c r="ADI175" s="81"/>
      <c r="ADJ175" s="81"/>
      <c r="ADK175" s="81"/>
      <c r="ADL175" s="81"/>
      <c r="ADM175" s="81"/>
      <c r="ADN175" s="81"/>
      <c r="ADO175" s="81"/>
      <c r="ADP175" s="81"/>
      <c r="ADQ175" s="81"/>
      <c r="ADR175" s="81"/>
      <c r="ADS175" s="81"/>
      <c r="ADT175" s="81"/>
      <c r="ADU175" s="81"/>
      <c r="ADV175" s="81"/>
      <c r="ADW175" s="81"/>
      <c r="ADX175" s="81"/>
      <c r="ADY175" s="81"/>
      <c r="ADZ175" s="81"/>
      <c r="AEA175" s="81"/>
      <c r="AEB175" s="81"/>
      <c r="AEC175" s="81"/>
      <c r="AED175" s="81"/>
      <c r="AEE175" s="81"/>
      <c r="AEF175" s="81"/>
      <c r="AEG175" s="81"/>
      <c r="AEH175" s="81"/>
      <c r="AEI175" s="81"/>
      <c r="AEJ175" s="81"/>
      <c r="AEK175" s="81"/>
      <c r="AEL175" s="81"/>
      <c r="AEM175" s="81"/>
      <c r="AEN175" s="81"/>
      <c r="AEO175" s="81"/>
      <c r="AEP175" s="81"/>
      <c r="AEQ175" s="81"/>
      <c r="AER175" s="81"/>
      <c r="AES175" s="81"/>
      <c r="AET175" s="81"/>
      <c r="AEU175" s="81"/>
      <c r="AEV175" s="81"/>
      <c r="AEW175" s="81"/>
      <c r="AEX175" s="81"/>
      <c r="AEY175" s="81"/>
      <c r="AEZ175" s="81"/>
      <c r="AFA175" s="81"/>
      <c r="AFB175" s="81"/>
      <c r="AFC175" s="81"/>
      <c r="AFD175" s="81"/>
      <c r="AFE175" s="81"/>
      <c r="AFF175" s="81"/>
      <c r="AFG175" s="81"/>
      <c r="AFH175" s="81"/>
      <c r="AFI175" s="81"/>
      <c r="AFJ175" s="81"/>
      <c r="AFK175" s="81"/>
      <c r="AFL175" s="81"/>
      <c r="AFM175" s="81"/>
      <c r="AFN175" s="81"/>
      <c r="AFO175" s="81"/>
      <c r="AFP175" s="81"/>
      <c r="AFQ175" s="81"/>
      <c r="AFR175" s="81"/>
      <c r="AFS175" s="81"/>
      <c r="AFT175" s="81"/>
      <c r="AFU175" s="81"/>
      <c r="AFV175" s="81"/>
      <c r="AFW175" s="81"/>
      <c r="AFX175" s="81"/>
      <c r="AFY175" s="81"/>
      <c r="AFZ175" s="81"/>
      <c r="AGA175" s="81"/>
      <c r="AGB175" s="81"/>
      <c r="AGC175" s="81"/>
      <c r="AGD175" s="81"/>
      <c r="AGE175" s="81"/>
      <c r="AGF175" s="81"/>
      <c r="AGG175" s="81"/>
      <c r="AGH175" s="81"/>
      <c r="AGI175" s="81"/>
      <c r="AGJ175" s="81"/>
      <c r="AGK175" s="81"/>
      <c r="AGL175" s="81"/>
      <c r="AGM175" s="81"/>
      <c r="AGN175" s="81"/>
      <c r="AGO175" s="81"/>
      <c r="AGP175" s="81"/>
      <c r="AGQ175" s="81"/>
      <c r="AGR175" s="81"/>
      <c r="AGS175" s="81"/>
      <c r="AGT175" s="81"/>
      <c r="AGU175" s="81"/>
      <c r="AGV175" s="81"/>
      <c r="AGW175" s="81"/>
      <c r="AGX175" s="81"/>
      <c r="AGY175" s="81"/>
      <c r="AGZ175" s="81"/>
      <c r="AHA175" s="81"/>
      <c r="AHB175" s="81"/>
      <c r="AHC175" s="81"/>
      <c r="AHD175" s="81"/>
      <c r="AHE175" s="81"/>
      <c r="AHF175" s="81"/>
      <c r="AHG175" s="81"/>
      <c r="AHH175" s="81"/>
      <c r="AHI175" s="81"/>
      <c r="AHJ175" s="81"/>
      <c r="AHK175" s="81"/>
      <c r="AHL175" s="81"/>
      <c r="AHM175" s="81"/>
      <c r="AHN175" s="81"/>
      <c r="AHO175" s="81"/>
      <c r="AHP175" s="81"/>
      <c r="AHQ175" s="81"/>
      <c r="AHR175" s="81"/>
      <c r="AHS175" s="81"/>
      <c r="AHT175" s="81"/>
      <c r="AHU175" s="81"/>
      <c r="AHV175" s="81"/>
      <c r="AHW175" s="81"/>
      <c r="AHX175" s="81"/>
      <c r="AHY175" s="81"/>
      <c r="AHZ175" s="81"/>
      <c r="AIA175" s="81"/>
      <c r="AIB175" s="81"/>
      <c r="AIC175" s="81"/>
      <c r="AID175" s="81"/>
      <c r="AIE175" s="81"/>
      <c r="AIF175" s="81"/>
      <c r="AIG175" s="81"/>
      <c r="AIH175" s="81"/>
      <c r="AII175" s="81"/>
      <c r="AIJ175" s="81"/>
      <c r="AIK175" s="81"/>
      <c r="AIL175" s="81"/>
      <c r="AIM175" s="81"/>
      <c r="AIN175" s="81"/>
      <c r="AIO175" s="81"/>
      <c r="AIP175" s="81"/>
      <c r="AIQ175" s="81"/>
      <c r="AIR175" s="81"/>
      <c r="AIS175" s="81"/>
      <c r="AIT175" s="81"/>
      <c r="AIU175" s="81"/>
      <c r="AIV175" s="81"/>
      <c r="AIW175" s="81"/>
      <c r="AIX175" s="81"/>
      <c r="AIY175" s="81"/>
      <c r="AIZ175" s="81"/>
      <c r="AJA175" s="81"/>
      <c r="AJB175" s="81"/>
      <c r="AJC175" s="81"/>
      <c r="AJD175" s="81"/>
      <c r="AJE175" s="81"/>
      <c r="AJF175" s="81"/>
      <c r="AJG175" s="81"/>
      <c r="AJH175" s="81"/>
      <c r="AJI175" s="81"/>
      <c r="AJJ175" s="81"/>
      <c r="AJK175" s="81"/>
      <c r="AJL175" s="81"/>
      <c r="AJM175" s="81"/>
      <c r="AJN175" s="81"/>
      <c r="AJO175" s="81"/>
      <c r="AJP175" s="81"/>
      <c r="AJQ175" s="81"/>
      <c r="AJR175" s="81"/>
      <c r="AJS175" s="81"/>
      <c r="AJT175" s="81"/>
      <c r="AJU175" s="81"/>
      <c r="AJV175" s="81"/>
      <c r="AJW175" s="81"/>
      <c r="AJX175" s="81"/>
      <c r="AJY175" s="81"/>
      <c r="AJZ175" s="81"/>
      <c r="AKA175" s="81"/>
      <c r="AKB175" s="81"/>
      <c r="AKC175" s="81"/>
      <c r="AKD175" s="81"/>
      <c r="AKE175" s="81"/>
      <c r="AKF175" s="81"/>
      <c r="AKG175" s="81"/>
      <c r="AKH175" s="81"/>
      <c r="AKI175" s="81"/>
      <c r="AKJ175" s="81"/>
      <c r="AKK175" s="81"/>
      <c r="AKL175" s="81"/>
      <c r="AKM175" s="81"/>
      <c r="AKN175" s="81"/>
      <c r="AKO175" s="81"/>
      <c r="AKP175" s="81"/>
      <c r="AKQ175" s="81"/>
      <c r="AKR175" s="81"/>
      <c r="AKS175" s="81"/>
      <c r="AKT175" s="81"/>
      <c r="AKU175" s="81"/>
      <c r="AKV175" s="81"/>
      <c r="AKW175" s="81"/>
      <c r="AKX175" s="81"/>
      <c r="AKY175" s="81"/>
      <c r="AKZ175" s="81"/>
      <c r="ALA175" s="81"/>
      <c r="ALB175" s="81"/>
      <c r="ALC175" s="81"/>
      <c r="ALD175" s="81"/>
      <c r="ALE175" s="81"/>
      <c r="ALF175" s="81"/>
      <c r="ALG175" s="81"/>
      <c r="ALH175" s="81"/>
      <c r="ALI175" s="81"/>
      <c r="ALJ175" s="81"/>
      <c r="ALK175" s="81"/>
      <c r="ALL175" s="81"/>
      <c r="ALM175" s="81"/>
      <c r="ALN175" s="81"/>
      <c r="ALO175" s="81"/>
      <c r="ALP175" s="81"/>
      <c r="ALQ175" s="81"/>
      <c r="ALR175" s="81"/>
      <c r="ALS175" s="81"/>
      <c r="ALT175" s="81"/>
      <c r="ALU175" s="81"/>
      <c r="ALV175" s="81"/>
      <c r="ALW175" s="81"/>
      <c r="ALX175" s="81"/>
      <c r="ALY175" s="81"/>
      <c r="ALZ175" s="81"/>
      <c r="AMA175" s="81"/>
      <c r="AMB175" s="81"/>
      <c r="AMC175" s="81"/>
      <c r="AMD175" s="81"/>
      <c r="AME175" s="81"/>
    </row>
    <row r="176" spans="1:1019" customFormat="1" ht="18.75">
      <c r="A176" s="84">
        <v>6</v>
      </c>
      <c r="B176" s="89" t="s">
        <v>150</v>
      </c>
      <c r="C176" s="84">
        <v>3</v>
      </c>
      <c r="D176" s="99">
        <v>591.79999999999995</v>
      </c>
      <c r="E176" s="99">
        <v>344.06</v>
      </c>
      <c r="F176" s="99"/>
      <c r="G176" s="99">
        <v>344.06</v>
      </c>
      <c r="H176" s="99"/>
      <c r="I176" s="99">
        <v>279.64</v>
      </c>
      <c r="J176" s="81"/>
      <c r="K176" s="489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  <c r="FQ176" s="81"/>
      <c r="FR176" s="81"/>
      <c r="FS176" s="81"/>
      <c r="FT176" s="81"/>
      <c r="FU176" s="81"/>
      <c r="FV176" s="81"/>
      <c r="FW176" s="81"/>
      <c r="FX176" s="81"/>
      <c r="FY176" s="81"/>
      <c r="FZ176" s="81"/>
      <c r="GA176" s="81"/>
      <c r="GB176" s="81"/>
      <c r="GC176" s="81"/>
      <c r="GD176" s="81"/>
      <c r="GE176" s="81"/>
      <c r="GF176" s="81"/>
      <c r="GG176" s="81"/>
      <c r="GH176" s="81"/>
      <c r="GI176" s="81"/>
      <c r="GJ176" s="81"/>
      <c r="GK176" s="81"/>
      <c r="GL176" s="81"/>
      <c r="GM176" s="81"/>
      <c r="GN176" s="81"/>
      <c r="GO176" s="81"/>
      <c r="GP176" s="81"/>
      <c r="GQ176" s="81"/>
      <c r="GR176" s="81"/>
      <c r="GS176" s="81"/>
      <c r="GT176" s="81"/>
      <c r="GU176" s="81"/>
      <c r="GV176" s="81"/>
      <c r="GW176" s="81"/>
      <c r="GX176" s="81"/>
      <c r="GY176" s="81"/>
      <c r="GZ176" s="81"/>
      <c r="HA176" s="81"/>
      <c r="HB176" s="81"/>
      <c r="HC176" s="81"/>
      <c r="HD176" s="81"/>
      <c r="HE176" s="81"/>
      <c r="HF176" s="81"/>
      <c r="HG176" s="81"/>
      <c r="HH176" s="81"/>
      <c r="HI176" s="81"/>
      <c r="HJ176" s="81"/>
      <c r="HK176" s="81"/>
      <c r="HL176" s="81"/>
      <c r="HM176" s="81"/>
      <c r="HN176" s="81"/>
      <c r="HO176" s="81"/>
      <c r="HP176" s="81"/>
      <c r="HQ176" s="81"/>
      <c r="HR176" s="81"/>
      <c r="HS176" s="81"/>
      <c r="HT176" s="81"/>
      <c r="HU176" s="81"/>
      <c r="HV176" s="81"/>
      <c r="HW176" s="81"/>
      <c r="HX176" s="81"/>
      <c r="HY176" s="81"/>
      <c r="HZ176" s="81"/>
      <c r="IA176" s="81"/>
      <c r="IB176" s="81"/>
      <c r="IC176" s="81"/>
      <c r="ID176" s="81"/>
      <c r="IE176" s="81"/>
      <c r="IF176" s="81"/>
      <c r="IG176" s="81"/>
      <c r="IH176" s="81"/>
      <c r="II176" s="81"/>
      <c r="IJ176" s="81"/>
      <c r="IK176" s="81"/>
      <c r="IL176" s="81"/>
      <c r="IM176" s="81"/>
      <c r="IN176" s="81"/>
      <c r="IO176" s="81"/>
      <c r="IP176" s="81"/>
      <c r="IQ176" s="81"/>
      <c r="IR176" s="81"/>
      <c r="IS176" s="81"/>
      <c r="IT176" s="81"/>
      <c r="IU176" s="81"/>
      <c r="IV176" s="81"/>
      <c r="IW176" s="81"/>
      <c r="IX176" s="81"/>
      <c r="IY176" s="81"/>
      <c r="IZ176" s="81"/>
      <c r="JA176" s="81"/>
      <c r="JB176" s="81"/>
      <c r="JC176" s="81"/>
      <c r="JD176" s="81"/>
      <c r="JE176" s="81"/>
      <c r="JF176" s="81"/>
      <c r="JG176" s="81"/>
      <c r="JH176" s="81"/>
      <c r="JI176" s="81"/>
      <c r="JJ176" s="81"/>
      <c r="JK176" s="81"/>
      <c r="JL176" s="81"/>
      <c r="JM176" s="81"/>
      <c r="JN176" s="81"/>
      <c r="JO176" s="81"/>
      <c r="JP176" s="81"/>
      <c r="JQ176" s="81"/>
      <c r="JR176" s="81"/>
      <c r="JS176" s="81"/>
      <c r="JT176" s="81"/>
      <c r="JU176" s="81"/>
      <c r="JV176" s="81"/>
      <c r="JW176" s="81"/>
      <c r="JX176" s="81"/>
      <c r="JY176" s="81"/>
      <c r="JZ176" s="81"/>
      <c r="KA176" s="81"/>
      <c r="KB176" s="81"/>
      <c r="KC176" s="81"/>
      <c r="KD176" s="81"/>
      <c r="KE176" s="81"/>
      <c r="KF176" s="81"/>
      <c r="KG176" s="81"/>
      <c r="KH176" s="81"/>
      <c r="KI176" s="81"/>
      <c r="KJ176" s="81"/>
      <c r="KK176" s="81"/>
      <c r="KL176" s="81"/>
      <c r="KM176" s="81"/>
      <c r="KN176" s="81"/>
      <c r="KO176" s="81"/>
      <c r="KP176" s="81"/>
      <c r="KQ176" s="81"/>
      <c r="KR176" s="81"/>
      <c r="KS176" s="81"/>
      <c r="KT176" s="81"/>
      <c r="KU176" s="81"/>
      <c r="KV176" s="81"/>
      <c r="KW176" s="81"/>
      <c r="KX176" s="81"/>
      <c r="KY176" s="81"/>
      <c r="KZ176" s="81"/>
      <c r="LA176" s="81"/>
      <c r="LB176" s="81"/>
      <c r="LC176" s="81"/>
      <c r="LD176" s="81"/>
      <c r="LE176" s="81"/>
      <c r="LF176" s="81"/>
      <c r="LG176" s="81"/>
      <c r="LH176" s="81"/>
      <c r="LI176" s="81"/>
      <c r="LJ176" s="81"/>
      <c r="LK176" s="81"/>
      <c r="LL176" s="81"/>
      <c r="LM176" s="81"/>
      <c r="LN176" s="81"/>
      <c r="LO176" s="81"/>
      <c r="LP176" s="81"/>
      <c r="LQ176" s="81"/>
      <c r="LR176" s="81"/>
      <c r="LS176" s="81"/>
      <c r="LT176" s="81"/>
      <c r="LU176" s="81"/>
      <c r="LV176" s="81"/>
      <c r="LW176" s="81"/>
      <c r="LX176" s="81"/>
      <c r="LY176" s="81"/>
      <c r="LZ176" s="81"/>
      <c r="MA176" s="81"/>
      <c r="MB176" s="81"/>
      <c r="MC176" s="81"/>
      <c r="MD176" s="81"/>
      <c r="ME176" s="81"/>
      <c r="MF176" s="81"/>
      <c r="MG176" s="81"/>
      <c r="MH176" s="81"/>
      <c r="MI176" s="81"/>
      <c r="MJ176" s="81"/>
      <c r="MK176" s="81"/>
      <c r="ML176" s="81"/>
      <c r="MM176" s="81"/>
      <c r="MN176" s="81"/>
      <c r="MO176" s="81"/>
      <c r="MP176" s="81"/>
      <c r="MQ176" s="81"/>
      <c r="MR176" s="81"/>
      <c r="MS176" s="81"/>
      <c r="MT176" s="81"/>
      <c r="MU176" s="81"/>
      <c r="MV176" s="81"/>
      <c r="MW176" s="81"/>
      <c r="MX176" s="81"/>
      <c r="MY176" s="81"/>
      <c r="MZ176" s="81"/>
      <c r="NA176" s="81"/>
      <c r="NB176" s="81"/>
      <c r="NC176" s="81"/>
      <c r="ND176" s="81"/>
      <c r="NE176" s="81"/>
      <c r="NF176" s="81"/>
      <c r="NG176" s="81"/>
      <c r="NH176" s="81"/>
      <c r="NI176" s="81"/>
      <c r="NJ176" s="81"/>
      <c r="NK176" s="81"/>
      <c r="NL176" s="81"/>
      <c r="NM176" s="81"/>
      <c r="NN176" s="81"/>
      <c r="NO176" s="81"/>
      <c r="NP176" s="81"/>
      <c r="NQ176" s="81"/>
      <c r="NR176" s="81"/>
      <c r="NS176" s="81"/>
      <c r="NT176" s="81"/>
      <c r="NU176" s="81"/>
      <c r="NV176" s="81"/>
      <c r="NW176" s="81"/>
      <c r="NX176" s="81"/>
      <c r="NY176" s="81"/>
      <c r="NZ176" s="81"/>
      <c r="OA176" s="81"/>
      <c r="OB176" s="81"/>
      <c r="OC176" s="81"/>
      <c r="OD176" s="81"/>
      <c r="OE176" s="81"/>
      <c r="OF176" s="81"/>
      <c r="OG176" s="81"/>
      <c r="OH176" s="81"/>
      <c r="OI176" s="81"/>
      <c r="OJ176" s="81"/>
      <c r="OK176" s="81"/>
      <c r="OL176" s="81"/>
      <c r="OM176" s="81"/>
      <c r="ON176" s="81"/>
      <c r="OO176" s="81"/>
      <c r="OP176" s="81"/>
      <c r="OQ176" s="81"/>
      <c r="OR176" s="81"/>
      <c r="OS176" s="81"/>
      <c r="OT176" s="81"/>
      <c r="OU176" s="81"/>
      <c r="OV176" s="81"/>
      <c r="OW176" s="81"/>
      <c r="OX176" s="81"/>
      <c r="OY176" s="81"/>
      <c r="OZ176" s="81"/>
      <c r="PA176" s="81"/>
      <c r="PB176" s="81"/>
      <c r="PC176" s="81"/>
      <c r="PD176" s="81"/>
      <c r="PE176" s="81"/>
      <c r="PF176" s="81"/>
      <c r="PG176" s="81"/>
      <c r="PH176" s="81"/>
      <c r="PI176" s="81"/>
      <c r="PJ176" s="81"/>
      <c r="PK176" s="81"/>
      <c r="PL176" s="81"/>
      <c r="PM176" s="81"/>
      <c r="PN176" s="81"/>
      <c r="PO176" s="81"/>
      <c r="PP176" s="81"/>
      <c r="PQ176" s="81"/>
      <c r="PR176" s="81"/>
      <c r="PS176" s="81"/>
      <c r="PT176" s="81"/>
      <c r="PU176" s="81"/>
      <c r="PV176" s="81"/>
      <c r="PW176" s="81"/>
      <c r="PX176" s="81"/>
      <c r="PY176" s="81"/>
      <c r="PZ176" s="81"/>
      <c r="QA176" s="81"/>
      <c r="QB176" s="81"/>
      <c r="QC176" s="81"/>
      <c r="QD176" s="81"/>
      <c r="QE176" s="81"/>
      <c r="QF176" s="81"/>
      <c r="QG176" s="81"/>
      <c r="QH176" s="81"/>
      <c r="QI176" s="81"/>
      <c r="QJ176" s="81"/>
      <c r="QK176" s="81"/>
      <c r="QL176" s="81"/>
      <c r="QM176" s="81"/>
      <c r="QN176" s="81"/>
      <c r="QO176" s="81"/>
      <c r="QP176" s="81"/>
      <c r="QQ176" s="81"/>
      <c r="QR176" s="81"/>
      <c r="QS176" s="81"/>
      <c r="QT176" s="81"/>
      <c r="QU176" s="81"/>
      <c r="QV176" s="81"/>
      <c r="QW176" s="81"/>
      <c r="QX176" s="81"/>
      <c r="QY176" s="81"/>
      <c r="QZ176" s="81"/>
      <c r="RA176" s="81"/>
      <c r="RB176" s="81"/>
      <c r="RC176" s="81"/>
      <c r="RD176" s="81"/>
      <c r="RE176" s="81"/>
      <c r="RF176" s="81"/>
      <c r="RG176" s="81"/>
      <c r="RH176" s="81"/>
      <c r="RI176" s="81"/>
      <c r="RJ176" s="81"/>
      <c r="RK176" s="81"/>
      <c r="RL176" s="81"/>
      <c r="RM176" s="81"/>
      <c r="RN176" s="81"/>
      <c r="RO176" s="81"/>
      <c r="RP176" s="81"/>
      <c r="RQ176" s="81"/>
      <c r="RR176" s="81"/>
      <c r="RS176" s="81"/>
      <c r="RT176" s="81"/>
      <c r="RU176" s="81"/>
      <c r="RV176" s="81"/>
      <c r="RW176" s="81"/>
      <c r="RX176" s="81"/>
      <c r="RY176" s="81"/>
      <c r="RZ176" s="81"/>
      <c r="SA176" s="81"/>
      <c r="SB176" s="81"/>
      <c r="SC176" s="81"/>
      <c r="SD176" s="81"/>
      <c r="SE176" s="81"/>
      <c r="SF176" s="81"/>
      <c r="SG176" s="81"/>
      <c r="SH176" s="81"/>
      <c r="SI176" s="81"/>
      <c r="SJ176" s="81"/>
      <c r="SK176" s="81"/>
      <c r="SL176" s="81"/>
      <c r="SM176" s="81"/>
      <c r="SN176" s="81"/>
      <c r="SO176" s="81"/>
      <c r="SP176" s="81"/>
      <c r="SQ176" s="81"/>
      <c r="SR176" s="81"/>
      <c r="SS176" s="81"/>
      <c r="ST176" s="81"/>
      <c r="SU176" s="81"/>
      <c r="SV176" s="81"/>
      <c r="SW176" s="81"/>
      <c r="SX176" s="81"/>
      <c r="SY176" s="81"/>
      <c r="SZ176" s="81"/>
      <c r="TA176" s="81"/>
      <c r="TB176" s="81"/>
      <c r="TC176" s="81"/>
      <c r="TD176" s="81"/>
      <c r="TE176" s="81"/>
      <c r="TF176" s="81"/>
      <c r="TG176" s="81"/>
      <c r="TH176" s="81"/>
      <c r="TI176" s="81"/>
      <c r="TJ176" s="81"/>
      <c r="TK176" s="81"/>
      <c r="TL176" s="81"/>
      <c r="TM176" s="81"/>
      <c r="TN176" s="81"/>
      <c r="TO176" s="81"/>
      <c r="TP176" s="81"/>
      <c r="TQ176" s="81"/>
      <c r="TR176" s="81"/>
      <c r="TS176" s="81"/>
      <c r="TT176" s="81"/>
      <c r="TU176" s="81"/>
      <c r="TV176" s="81"/>
      <c r="TW176" s="81"/>
      <c r="TX176" s="81"/>
      <c r="TY176" s="81"/>
      <c r="TZ176" s="81"/>
      <c r="UA176" s="81"/>
      <c r="UB176" s="81"/>
      <c r="UC176" s="81"/>
      <c r="UD176" s="81"/>
      <c r="UE176" s="81"/>
      <c r="UF176" s="81"/>
      <c r="UG176" s="81"/>
      <c r="UH176" s="81"/>
      <c r="UI176" s="81"/>
      <c r="UJ176" s="81"/>
      <c r="UK176" s="81"/>
      <c r="UL176" s="81"/>
      <c r="UM176" s="81"/>
      <c r="UN176" s="81"/>
      <c r="UO176" s="81"/>
      <c r="UP176" s="81"/>
      <c r="UQ176" s="81"/>
      <c r="UR176" s="81"/>
      <c r="US176" s="81"/>
      <c r="UT176" s="81"/>
      <c r="UU176" s="81"/>
      <c r="UV176" s="81"/>
      <c r="UW176" s="81"/>
      <c r="UX176" s="81"/>
      <c r="UY176" s="81"/>
      <c r="UZ176" s="81"/>
      <c r="VA176" s="81"/>
      <c r="VB176" s="81"/>
      <c r="VC176" s="81"/>
      <c r="VD176" s="81"/>
      <c r="VE176" s="81"/>
      <c r="VF176" s="81"/>
      <c r="VG176" s="81"/>
      <c r="VH176" s="81"/>
      <c r="VI176" s="81"/>
      <c r="VJ176" s="81"/>
      <c r="VK176" s="81"/>
      <c r="VL176" s="81"/>
      <c r="VM176" s="81"/>
      <c r="VN176" s="81"/>
      <c r="VO176" s="81"/>
      <c r="VP176" s="81"/>
      <c r="VQ176" s="81"/>
      <c r="VR176" s="81"/>
      <c r="VS176" s="81"/>
      <c r="VT176" s="81"/>
      <c r="VU176" s="81"/>
      <c r="VV176" s="81"/>
      <c r="VW176" s="81"/>
      <c r="VX176" s="81"/>
      <c r="VY176" s="81"/>
      <c r="VZ176" s="81"/>
      <c r="WA176" s="81"/>
      <c r="WB176" s="81"/>
      <c r="WC176" s="81"/>
      <c r="WD176" s="81"/>
      <c r="WE176" s="81"/>
      <c r="WF176" s="81"/>
      <c r="WG176" s="81"/>
      <c r="WH176" s="81"/>
      <c r="WI176" s="81"/>
      <c r="WJ176" s="81"/>
      <c r="WK176" s="81"/>
      <c r="WL176" s="81"/>
      <c r="WM176" s="81"/>
      <c r="WN176" s="81"/>
      <c r="WO176" s="81"/>
      <c r="WP176" s="81"/>
      <c r="WQ176" s="81"/>
      <c r="WR176" s="81"/>
      <c r="WS176" s="81"/>
      <c r="WT176" s="81"/>
      <c r="WU176" s="81"/>
      <c r="WV176" s="81"/>
      <c r="WW176" s="81"/>
      <c r="WX176" s="81"/>
      <c r="WY176" s="81"/>
      <c r="WZ176" s="81"/>
      <c r="XA176" s="81"/>
      <c r="XB176" s="81"/>
      <c r="XC176" s="81"/>
      <c r="XD176" s="81"/>
      <c r="XE176" s="81"/>
      <c r="XF176" s="81"/>
      <c r="XG176" s="81"/>
      <c r="XH176" s="81"/>
      <c r="XI176" s="81"/>
      <c r="XJ176" s="81"/>
      <c r="XK176" s="81"/>
      <c r="XL176" s="81"/>
      <c r="XM176" s="81"/>
      <c r="XN176" s="81"/>
      <c r="XO176" s="81"/>
      <c r="XP176" s="81"/>
      <c r="XQ176" s="81"/>
      <c r="XR176" s="81"/>
      <c r="XS176" s="81"/>
      <c r="XT176" s="81"/>
      <c r="XU176" s="81"/>
      <c r="XV176" s="81"/>
      <c r="XW176" s="81"/>
      <c r="XX176" s="81"/>
      <c r="XY176" s="81"/>
      <c r="XZ176" s="81"/>
      <c r="YA176" s="81"/>
      <c r="YB176" s="81"/>
      <c r="YC176" s="81"/>
      <c r="YD176" s="81"/>
      <c r="YE176" s="81"/>
      <c r="YF176" s="81"/>
      <c r="YG176" s="81"/>
      <c r="YH176" s="81"/>
      <c r="YI176" s="81"/>
      <c r="YJ176" s="81"/>
      <c r="YK176" s="81"/>
      <c r="YL176" s="81"/>
      <c r="YM176" s="81"/>
      <c r="YN176" s="81"/>
      <c r="YO176" s="81"/>
      <c r="YP176" s="81"/>
      <c r="YQ176" s="81"/>
      <c r="YR176" s="81"/>
      <c r="YS176" s="81"/>
      <c r="YT176" s="81"/>
      <c r="YU176" s="81"/>
      <c r="YV176" s="81"/>
      <c r="YW176" s="81"/>
      <c r="YX176" s="81"/>
      <c r="YY176" s="81"/>
      <c r="YZ176" s="81"/>
      <c r="ZA176" s="81"/>
      <c r="ZB176" s="81"/>
      <c r="ZC176" s="81"/>
      <c r="ZD176" s="81"/>
      <c r="ZE176" s="81"/>
      <c r="ZF176" s="81"/>
      <c r="ZG176" s="81"/>
      <c r="ZH176" s="81"/>
      <c r="ZI176" s="81"/>
      <c r="ZJ176" s="81"/>
      <c r="ZK176" s="81"/>
      <c r="ZL176" s="81"/>
      <c r="ZM176" s="81"/>
      <c r="ZN176" s="81"/>
      <c r="ZO176" s="81"/>
      <c r="ZP176" s="81"/>
      <c r="ZQ176" s="81"/>
      <c r="ZR176" s="81"/>
      <c r="ZS176" s="81"/>
      <c r="ZT176" s="81"/>
      <c r="ZU176" s="81"/>
      <c r="ZV176" s="81"/>
      <c r="ZW176" s="81"/>
      <c r="ZX176" s="81"/>
      <c r="ZY176" s="81"/>
      <c r="ZZ176" s="81"/>
      <c r="AAA176" s="81"/>
      <c r="AAB176" s="81"/>
      <c r="AAC176" s="81"/>
      <c r="AAD176" s="81"/>
      <c r="AAE176" s="81"/>
      <c r="AAF176" s="81"/>
      <c r="AAG176" s="81"/>
      <c r="AAH176" s="81"/>
      <c r="AAI176" s="81"/>
      <c r="AAJ176" s="81"/>
      <c r="AAK176" s="81"/>
      <c r="AAL176" s="81"/>
      <c r="AAM176" s="81"/>
      <c r="AAN176" s="81"/>
      <c r="AAO176" s="81"/>
      <c r="AAP176" s="81"/>
      <c r="AAQ176" s="81"/>
      <c r="AAR176" s="81"/>
      <c r="AAS176" s="81"/>
      <c r="AAT176" s="81"/>
      <c r="AAU176" s="81"/>
      <c r="AAV176" s="81"/>
      <c r="AAW176" s="81"/>
      <c r="AAX176" s="81"/>
      <c r="AAY176" s="81"/>
      <c r="AAZ176" s="81"/>
      <c r="ABA176" s="81"/>
      <c r="ABB176" s="81"/>
      <c r="ABC176" s="81"/>
      <c r="ABD176" s="81"/>
      <c r="ABE176" s="81"/>
      <c r="ABF176" s="81"/>
      <c r="ABG176" s="81"/>
      <c r="ABH176" s="81"/>
      <c r="ABI176" s="81"/>
      <c r="ABJ176" s="81"/>
      <c r="ABK176" s="81"/>
      <c r="ABL176" s="81"/>
      <c r="ABM176" s="81"/>
      <c r="ABN176" s="81"/>
      <c r="ABO176" s="81"/>
      <c r="ABP176" s="81"/>
      <c r="ABQ176" s="81"/>
      <c r="ABR176" s="81"/>
      <c r="ABS176" s="81"/>
      <c r="ABT176" s="81"/>
      <c r="ABU176" s="81"/>
      <c r="ABV176" s="81"/>
      <c r="ABW176" s="81"/>
      <c r="ABX176" s="81"/>
      <c r="ABY176" s="81"/>
      <c r="ABZ176" s="81"/>
      <c r="ACA176" s="81"/>
      <c r="ACB176" s="81"/>
      <c r="ACC176" s="81"/>
      <c r="ACD176" s="81"/>
      <c r="ACE176" s="81"/>
      <c r="ACF176" s="81"/>
      <c r="ACG176" s="81"/>
      <c r="ACH176" s="81"/>
      <c r="ACI176" s="81"/>
      <c r="ACJ176" s="81"/>
      <c r="ACK176" s="81"/>
      <c r="ACL176" s="81"/>
      <c r="ACM176" s="81"/>
      <c r="ACN176" s="81"/>
      <c r="ACO176" s="81"/>
      <c r="ACP176" s="81"/>
      <c r="ACQ176" s="81"/>
      <c r="ACR176" s="81"/>
      <c r="ACS176" s="81"/>
      <c r="ACT176" s="81"/>
      <c r="ACU176" s="81"/>
      <c r="ACV176" s="81"/>
      <c r="ACW176" s="81"/>
      <c r="ACX176" s="81"/>
      <c r="ACY176" s="81"/>
      <c r="ACZ176" s="81"/>
      <c r="ADA176" s="81"/>
      <c r="ADB176" s="81"/>
      <c r="ADC176" s="81"/>
      <c r="ADD176" s="81"/>
      <c r="ADE176" s="81"/>
      <c r="ADF176" s="81"/>
      <c r="ADG176" s="81"/>
      <c r="ADH176" s="81"/>
      <c r="ADI176" s="81"/>
      <c r="ADJ176" s="81"/>
      <c r="ADK176" s="81"/>
      <c r="ADL176" s="81"/>
      <c r="ADM176" s="81"/>
      <c r="ADN176" s="81"/>
      <c r="ADO176" s="81"/>
      <c r="ADP176" s="81"/>
      <c r="ADQ176" s="81"/>
      <c r="ADR176" s="81"/>
      <c r="ADS176" s="81"/>
      <c r="ADT176" s="81"/>
      <c r="ADU176" s="81"/>
      <c r="ADV176" s="81"/>
      <c r="ADW176" s="81"/>
      <c r="ADX176" s="81"/>
      <c r="ADY176" s="81"/>
      <c r="ADZ176" s="81"/>
      <c r="AEA176" s="81"/>
      <c r="AEB176" s="81"/>
      <c r="AEC176" s="81"/>
      <c r="AED176" s="81"/>
      <c r="AEE176" s="81"/>
      <c r="AEF176" s="81"/>
      <c r="AEG176" s="81"/>
      <c r="AEH176" s="81"/>
      <c r="AEI176" s="81"/>
      <c r="AEJ176" s="81"/>
      <c r="AEK176" s="81"/>
      <c r="AEL176" s="81"/>
      <c r="AEM176" s="81"/>
      <c r="AEN176" s="81"/>
      <c r="AEO176" s="81"/>
      <c r="AEP176" s="81"/>
      <c r="AEQ176" s="81"/>
      <c r="AER176" s="81"/>
      <c r="AES176" s="81"/>
      <c r="AET176" s="81"/>
      <c r="AEU176" s="81"/>
      <c r="AEV176" s="81"/>
      <c r="AEW176" s="81"/>
      <c r="AEX176" s="81"/>
      <c r="AEY176" s="81"/>
      <c r="AEZ176" s="81"/>
      <c r="AFA176" s="81"/>
      <c r="AFB176" s="81"/>
      <c r="AFC176" s="81"/>
      <c r="AFD176" s="81"/>
      <c r="AFE176" s="81"/>
      <c r="AFF176" s="81"/>
      <c r="AFG176" s="81"/>
      <c r="AFH176" s="81"/>
      <c r="AFI176" s="81"/>
      <c r="AFJ176" s="81"/>
      <c r="AFK176" s="81"/>
      <c r="AFL176" s="81"/>
      <c r="AFM176" s="81"/>
      <c r="AFN176" s="81"/>
      <c r="AFO176" s="81"/>
      <c r="AFP176" s="81"/>
      <c r="AFQ176" s="81"/>
      <c r="AFR176" s="81"/>
      <c r="AFS176" s="81"/>
      <c r="AFT176" s="81"/>
      <c r="AFU176" s="81"/>
      <c r="AFV176" s="81"/>
      <c r="AFW176" s="81"/>
      <c r="AFX176" s="81"/>
      <c r="AFY176" s="81"/>
      <c r="AFZ176" s="81"/>
      <c r="AGA176" s="81"/>
      <c r="AGB176" s="81"/>
      <c r="AGC176" s="81"/>
      <c r="AGD176" s="81"/>
      <c r="AGE176" s="81"/>
      <c r="AGF176" s="81"/>
      <c r="AGG176" s="81"/>
      <c r="AGH176" s="81"/>
      <c r="AGI176" s="81"/>
      <c r="AGJ176" s="81"/>
      <c r="AGK176" s="81"/>
      <c r="AGL176" s="81"/>
      <c r="AGM176" s="81"/>
      <c r="AGN176" s="81"/>
      <c r="AGO176" s="81"/>
      <c r="AGP176" s="81"/>
      <c r="AGQ176" s="81"/>
      <c r="AGR176" s="81"/>
      <c r="AGS176" s="81"/>
      <c r="AGT176" s="81"/>
      <c r="AGU176" s="81"/>
      <c r="AGV176" s="81"/>
      <c r="AGW176" s="81"/>
      <c r="AGX176" s="81"/>
      <c r="AGY176" s="81"/>
      <c r="AGZ176" s="81"/>
      <c r="AHA176" s="81"/>
      <c r="AHB176" s="81"/>
      <c r="AHC176" s="81"/>
      <c r="AHD176" s="81"/>
      <c r="AHE176" s="81"/>
      <c r="AHF176" s="81"/>
      <c r="AHG176" s="81"/>
      <c r="AHH176" s="81"/>
      <c r="AHI176" s="81"/>
      <c r="AHJ176" s="81"/>
      <c r="AHK176" s="81"/>
      <c r="AHL176" s="81"/>
      <c r="AHM176" s="81"/>
      <c r="AHN176" s="81"/>
      <c r="AHO176" s="81"/>
      <c r="AHP176" s="81"/>
      <c r="AHQ176" s="81"/>
      <c r="AHR176" s="81"/>
      <c r="AHS176" s="81"/>
      <c r="AHT176" s="81"/>
      <c r="AHU176" s="81"/>
      <c r="AHV176" s="81"/>
      <c r="AHW176" s="81"/>
      <c r="AHX176" s="81"/>
      <c r="AHY176" s="81"/>
      <c r="AHZ176" s="81"/>
      <c r="AIA176" s="81"/>
      <c r="AIB176" s="81"/>
      <c r="AIC176" s="81"/>
      <c r="AID176" s="81"/>
      <c r="AIE176" s="81"/>
      <c r="AIF176" s="81"/>
      <c r="AIG176" s="81"/>
      <c r="AIH176" s="81"/>
      <c r="AII176" s="81"/>
      <c r="AIJ176" s="81"/>
      <c r="AIK176" s="81"/>
      <c r="AIL176" s="81"/>
      <c r="AIM176" s="81"/>
      <c r="AIN176" s="81"/>
      <c r="AIO176" s="81"/>
      <c r="AIP176" s="81"/>
      <c r="AIQ176" s="81"/>
      <c r="AIR176" s="81"/>
      <c r="AIS176" s="81"/>
      <c r="AIT176" s="81"/>
      <c r="AIU176" s="81"/>
      <c r="AIV176" s="81"/>
      <c r="AIW176" s="81"/>
      <c r="AIX176" s="81"/>
      <c r="AIY176" s="81"/>
      <c r="AIZ176" s="81"/>
      <c r="AJA176" s="81"/>
      <c r="AJB176" s="81"/>
      <c r="AJC176" s="81"/>
      <c r="AJD176" s="81"/>
      <c r="AJE176" s="81"/>
      <c r="AJF176" s="81"/>
      <c r="AJG176" s="81"/>
      <c r="AJH176" s="81"/>
      <c r="AJI176" s="81"/>
      <c r="AJJ176" s="81"/>
      <c r="AJK176" s="81"/>
      <c r="AJL176" s="81"/>
      <c r="AJM176" s="81"/>
      <c r="AJN176" s="81"/>
      <c r="AJO176" s="81"/>
      <c r="AJP176" s="81"/>
      <c r="AJQ176" s="81"/>
      <c r="AJR176" s="81"/>
      <c r="AJS176" s="81"/>
      <c r="AJT176" s="81"/>
      <c r="AJU176" s="81"/>
      <c r="AJV176" s="81"/>
      <c r="AJW176" s="81"/>
      <c r="AJX176" s="81"/>
      <c r="AJY176" s="81"/>
      <c r="AJZ176" s="81"/>
      <c r="AKA176" s="81"/>
      <c r="AKB176" s="81"/>
      <c r="AKC176" s="81"/>
      <c r="AKD176" s="81"/>
      <c r="AKE176" s="81"/>
      <c r="AKF176" s="81"/>
      <c r="AKG176" s="81"/>
      <c r="AKH176" s="81"/>
      <c r="AKI176" s="81"/>
      <c r="AKJ176" s="81"/>
      <c r="AKK176" s="81"/>
      <c r="AKL176" s="81"/>
      <c r="AKM176" s="81"/>
      <c r="AKN176" s="81"/>
      <c r="AKO176" s="81"/>
      <c r="AKP176" s="81"/>
      <c r="AKQ176" s="81"/>
      <c r="AKR176" s="81"/>
      <c r="AKS176" s="81"/>
      <c r="AKT176" s="81"/>
      <c r="AKU176" s="81"/>
      <c r="AKV176" s="81"/>
      <c r="AKW176" s="81"/>
      <c r="AKX176" s="81"/>
      <c r="AKY176" s="81"/>
      <c r="AKZ176" s="81"/>
      <c r="ALA176" s="81"/>
      <c r="ALB176" s="81"/>
      <c r="ALC176" s="81"/>
      <c r="ALD176" s="81"/>
      <c r="ALE176" s="81"/>
      <c r="ALF176" s="81"/>
      <c r="ALG176" s="81"/>
      <c r="ALH176" s="81"/>
      <c r="ALI176" s="81"/>
      <c r="ALJ176" s="81"/>
      <c r="ALK176" s="81"/>
      <c r="ALL176" s="81"/>
      <c r="ALM176" s="81"/>
      <c r="ALN176" s="81"/>
      <c r="ALO176" s="81"/>
      <c r="ALP176" s="81"/>
      <c r="ALQ176" s="81"/>
      <c r="ALR176" s="81"/>
      <c r="ALS176" s="81"/>
      <c r="ALT176" s="81"/>
      <c r="ALU176" s="81"/>
      <c r="ALV176" s="81"/>
      <c r="ALW176" s="81"/>
      <c r="ALX176" s="81"/>
      <c r="ALY176" s="81"/>
      <c r="ALZ176" s="81"/>
      <c r="AMA176" s="81"/>
      <c r="AMB176" s="81"/>
      <c r="AMC176" s="81"/>
      <c r="AMD176" s="81"/>
      <c r="AME176" s="81"/>
    </row>
    <row r="177" spans="1:1019" customFormat="1" ht="18.75">
      <c r="A177" s="84">
        <v>7</v>
      </c>
      <c r="B177" s="89" t="s">
        <v>151</v>
      </c>
      <c r="C177" s="84">
        <v>8</v>
      </c>
      <c r="D177" s="99">
        <v>878.6</v>
      </c>
      <c r="E177" s="99">
        <v>658.94</v>
      </c>
      <c r="F177" s="99"/>
      <c r="G177" s="99">
        <v>658.94</v>
      </c>
      <c r="H177" s="99"/>
      <c r="I177" s="99">
        <v>657.82</v>
      </c>
      <c r="J177" s="81"/>
      <c r="K177" s="489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  <c r="GY177" s="81"/>
      <c r="GZ177" s="81"/>
      <c r="HA177" s="81"/>
      <c r="HB177" s="81"/>
      <c r="HC177" s="81"/>
      <c r="HD177" s="81"/>
      <c r="HE177" s="81"/>
      <c r="HF177" s="81"/>
      <c r="HG177" s="81"/>
      <c r="HH177" s="81"/>
      <c r="HI177" s="81"/>
      <c r="HJ177" s="81"/>
      <c r="HK177" s="81"/>
      <c r="HL177" s="81"/>
      <c r="HM177" s="81"/>
      <c r="HN177" s="81"/>
      <c r="HO177" s="81"/>
      <c r="HP177" s="81"/>
      <c r="HQ177" s="81"/>
      <c r="HR177" s="81"/>
      <c r="HS177" s="81"/>
      <c r="HT177" s="81"/>
      <c r="HU177" s="81"/>
      <c r="HV177" s="81"/>
      <c r="HW177" s="81"/>
      <c r="HX177" s="81"/>
      <c r="HY177" s="81"/>
      <c r="HZ177" s="81"/>
      <c r="IA177" s="81"/>
      <c r="IB177" s="81"/>
      <c r="IC177" s="81"/>
      <c r="ID177" s="81"/>
      <c r="IE177" s="81"/>
      <c r="IF177" s="81"/>
      <c r="IG177" s="81"/>
      <c r="IH177" s="81"/>
      <c r="II177" s="81"/>
      <c r="IJ177" s="81"/>
      <c r="IK177" s="81"/>
      <c r="IL177" s="81"/>
      <c r="IM177" s="81"/>
      <c r="IN177" s="81"/>
      <c r="IO177" s="81"/>
      <c r="IP177" s="81"/>
      <c r="IQ177" s="81"/>
      <c r="IR177" s="81"/>
      <c r="IS177" s="81"/>
      <c r="IT177" s="81"/>
      <c r="IU177" s="81"/>
      <c r="IV177" s="81"/>
      <c r="IW177" s="81"/>
      <c r="IX177" s="81"/>
      <c r="IY177" s="81"/>
      <c r="IZ177" s="81"/>
      <c r="JA177" s="81"/>
      <c r="JB177" s="81"/>
      <c r="JC177" s="81"/>
      <c r="JD177" s="81"/>
      <c r="JE177" s="81"/>
      <c r="JF177" s="81"/>
      <c r="JG177" s="81"/>
      <c r="JH177" s="81"/>
      <c r="JI177" s="81"/>
      <c r="JJ177" s="81"/>
      <c r="JK177" s="81"/>
      <c r="JL177" s="81"/>
      <c r="JM177" s="81"/>
      <c r="JN177" s="81"/>
      <c r="JO177" s="81"/>
      <c r="JP177" s="81"/>
      <c r="JQ177" s="81"/>
      <c r="JR177" s="81"/>
      <c r="JS177" s="81"/>
      <c r="JT177" s="81"/>
      <c r="JU177" s="81"/>
      <c r="JV177" s="81"/>
      <c r="JW177" s="81"/>
      <c r="JX177" s="81"/>
      <c r="JY177" s="81"/>
      <c r="JZ177" s="81"/>
      <c r="KA177" s="81"/>
      <c r="KB177" s="81"/>
      <c r="KC177" s="81"/>
      <c r="KD177" s="81"/>
      <c r="KE177" s="81"/>
      <c r="KF177" s="81"/>
      <c r="KG177" s="81"/>
      <c r="KH177" s="81"/>
      <c r="KI177" s="81"/>
      <c r="KJ177" s="81"/>
      <c r="KK177" s="81"/>
      <c r="KL177" s="81"/>
      <c r="KM177" s="81"/>
      <c r="KN177" s="81"/>
      <c r="KO177" s="81"/>
      <c r="KP177" s="81"/>
      <c r="KQ177" s="81"/>
      <c r="KR177" s="81"/>
      <c r="KS177" s="81"/>
      <c r="KT177" s="81"/>
      <c r="KU177" s="81"/>
      <c r="KV177" s="81"/>
      <c r="KW177" s="81"/>
      <c r="KX177" s="81"/>
      <c r="KY177" s="81"/>
      <c r="KZ177" s="81"/>
      <c r="LA177" s="81"/>
      <c r="LB177" s="81"/>
      <c r="LC177" s="81"/>
      <c r="LD177" s="81"/>
      <c r="LE177" s="81"/>
      <c r="LF177" s="81"/>
      <c r="LG177" s="81"/>
      <c r="LH177" s="81"/>
      <c r="LI177" s="81"/>
      <c r="LJ177" s="81"/>
      <c r="LK177" s="81"/>
      <c r="LL177" s="81"/>
      <c r="LM177" s="81"/>
      <c r="LN177" s="81"/>
      <c r="LO177" s="81"/>
      <c r="LP177" s="81"/>
      <c r="LQ177" s="81"/>
      <c r="LR177" s="81"/>
      <c r="LS177" s="81"/>
      <c r="LT177" s="81"/>
      <c r="LU177" s="81"/>
      <c r="LV177" s="81"/>
      <c r="LW177" s="81"/>
      <c r="LX177" s="81"/>
      <c r="LY177" s="81"/>
      <c r="LZ177" s="81"/>
      <c r="MA177" s="81"/>
      <c r="MB177" s="81"/>
      <c r="MC177" s="81"/>
      <c r="MD177" s="81"/>
      <c r="ME177" s="81"/>
      <c r="MF177" s="81"/>
      <c r="MG177" s="81"/>
      <c r="MH177" s="81"/>
      <c r="MI177" s="81"/>
      <c r="MJ177" s="81"/>
      <c r="MK177" s="81"/>
      <c r="ML177" s="81"/>
      <c r="MM177" s="81"/>
      <c r="MN177" s="81"/>
      <c r="MO177" s="81"/>
      <c r="MP177" s="81"/>
      <c r="MQ177" s="81"/>
      <c r="MR177" s="81"/>
      <c r="MS177" s="81"/>
      <c r="MT177" s="81"/>
      <c r="MU177" s="81"/>
      <c r="MV177" s="81"/>
      <c r="MW177" s="81"/>
      <c r="MX177" s="81"/>
      <c r="MY177" s="81"/>
      <c r="MZ177" s="81"/>
      <c r="NA177" s="81"/>
      <c r="NB177" s="81"/>
      <c r="NC177" s="81"/>
      <c r="ND177" s="81"/>
      <c r="NE177" s="81"/>
      <c r="NF177" s="81"/>
      <c r="NG177" s="81"/>
      <c r="NH177" s="81"/>
      <c r="NI177" s="81"/>
      <c r="NJ177" s="81"/>
      <c r="NK177" s="81"/>
      <c r="NL177" s="81"/>
      <c r="NM177" s="81"/>
      <c r="NN177" s="81"/>
      <c r="NO177" s="81"/>
      <c r="NP177" s="81"/>
      <c r="NQ177" s="81"/>
      <c r="NR177" s="81"/>
      <c r="NS177" s="81"/>
      <c r="NT177" s="81"/>
      <c r="NU177" s="81"/>
      <c r="NV177" s="81"/>
      <c r="NW177" s="81"/>
      <c r="NX177" s="81"/>
      <c r="NY177" s="81"/>
      <c r="NZ177" s="81"/>
      <c r="OA177" s="81"/>
      <c r="OB177" s="81"/>
      <c r="OC177" s="81"/>
      <c r="OD177" s="81"/>
      <c r="OE177" s="81"/>
      <c r="OF177" s="81"/>
      <c r="OG177" s="81"/>
      <c r="OH177" s="81"/>
      <c r="OI177" s="81"/>
      <c r="OJ177" s="81"/>
      <c r="OK177" s="81"/>
      <c r="OL177" s="81"/>
      <c r="OM177" s="81"/>
      <c r="ON177" s="81"/>
      <c r="OO177" s="81"/>
      <c r="OP177" s="81"/>
      <c r="OQ177" s="81"/>
      <c r="OR177" s="81"/>
      <c r="OS177" s="81"/>
      <c r="OT177" s="81"/>
      <c r="OU177" s="81"/>
      <c r="OV177" s="81"/>
      <c r="OW177" s="81"/>
      <c r="OX177" s="81"/>
      <c r="OY177" s="81"/>
      <c r="OZ177" s="81"/>
      <c r="PA177" s="81"/>
      <c r="PB177" s="81"/>
      <c r="PC177" s="81"/>
      <c r="PD177" s="81"/>
      <c r="PE177" s="81"/>
      <c r="PF177" s="81"/>
      <c r="PG177" s="81"/>
      <c r="PH177" s="81"/>
      <c r="PI177" s="81"/>
      <c r="PJ177" s="81"/>
      <c r="PK177" s="81"/>
      <c r="PL177" s="81"/>
      <c r="PM177" s="81"/>
      <c r="PN177" s="81"/>
      <c r="PO177" s="81"/>
      <c r="PP177" s="81"/>
      <c r="PQ177" s="81"/>
      <c r="PR177" s="81"/>
      <c r="PS177" s="81"/>
      <c r="PT177" s="81"/>
      <c r="PU177" s="81"/>
      <c r="PV177" s="81"/>
      <c r="PW177" s="81"/>
      <c r="PX177" s="81"/>
      <c r="PY177" s="81"/>
      <c r="PZ177" s="81"/>
      <c r="QA177" s="81"/>
      <c r="QB177" s="81"/>
      <c r="QC177" s="81"/>
      <c r="QD177" s="81"/>
      <c r="QE177" s="81"/>
      <c r="QF177" s="81"/>
      <c r="QG177" s="81"/>
      <c r="QH177" s="81"/>
      <c r="QI177" s="81"/>
      <c r="QJ177" s="81"/>
      <c r="QK177" s="81"/>
      <c r="QL177" s="81"/>
      <c r="QM177" s="81"/>
      <c r="QN177" s="81"/>
      <c r="QO177" s="81"/>
      <c r="QP177" s="81"/>
      <c r="QQ177" s="81"/>
      <c r="QR177" s="81"/>
      <c r="QS177" s="81"/>
      <c r="QT177" s="81"/>
      <c r="QU177" s="81"/>
      <c r="QV177" s="81"/>
      <c r="QW177" s="81"/>
      <c r="QX177" s="81"/>
      <c r="QY177" s="81"/>
      <c r="QZ177" s="81"/>
      <c r="RA177" s="81"/>
      <c r="RB177" s="81"/>
      <c r="RC177" s="81"/>
      <c r="RD177" s="81"/>
      <c r="RE177" s="81"/>
      <c r="RF177" s="81"/>
      <c r="RG177" s="81"/>
      <c r="RH177" s="81"/>
      <c r="RI177" s="81"/>
      <c r="RJ177" s="81"/>
      <c r="RK177" s="81"/>
      <c r="RL177" s="81"/>
      <c r="RM177" s="81"/>
      <c r="RN177" s="81"/>
      <c r="RO177" s="81"/>
      <c r="RP177" s="81"/>
      <c r="RQ177" s="81"/>
      <c r="RR177" s="81"/>
      <c r="RS177" s="81"/>
      <c r="RT177" s="81"/>
      <c r="RU177" s="81"/>
      <c r="RV177" s="81"/>
      <c r="RW177" s="81"/>
      <c r="RX177" s="81"/>
      <c r="RY177" s="81"/>
      <c r="RZ177" s="81"/>
      <c r="SA177" s="81"/>
      <c r="SB177" s="81"/>
      <c r="SC177" s="81"/>
      <c r="SD177" s="81"/>
      <c r="SE177" s="81"/>
      <c r="SF177" s="81"/>
      <c r="SG177" s="81"/>
      <c r="SH177" s="81"/>
      <c r="SI177" s="81"/>
      <c r="SJ177" s="81"/>
      <c r="SK177" s="81"/>
      <c r="SL177" s="81"/>
      <c r="SM177" s="81"/>
      <c r="SN177" s="81"/>
      <c r="SO177" s="81"/>
      <c r="SP177" s="81"/>
      <c r="SQ177" s="81"/>
      <c r="SR177" s="81"/>
      <c r="SS177" s="81"/>
      <c r="ST177" s="81"/>
      <c r="SU177" s="81"/>
      <c r="SV177" s="81"/>
      <c r="SW177" s="81"/>
      <c r="SX177" s="81"/>
      <c r="SY177" s="81"/>
      <c r="SZ177" s="81"/>
      <c r="TA177" s="81"/>
      <c r="TB177" s="81"/>
      <c r="TC177" s="81"/>
      <c r="TD177" s="81"/>
      <c r="TE177" s="81"/>
      <c r="TF177" s="81"/>
      <c r="TG177" s="81"/>
      <c r="TH177" s="81"/>
      <c r="TI177" s="81"/>
      <c r="TJ177" s="81"/>
      <c r="TK177" s="81"/>
      <c r="TL177" s="81"/>
      <c r="TM177" s="81"/>
      <c r="TN177" s="81"/>
      <c r="TO177" s="81"/>
      <c r="TP177" s="81"/>
      <c r="TQ177" s="81"/>
      <c r="TR177" s="81"/>
      <c r="TS177" s="81"/>
      <c r="TT177" s="81"/>
      <c r="TU177" s="81"/>
      <c r="TV177" s="81"/>
      <c r="TW177" s="81"/>
      <c r="TX177" s="81"/>
      <c r="TY177" s="81"/>
      <c r="TZ177" s="81"/>
      <c r="UA177" s="81"/>
      <c r="UB177" s="81"/>
      <c r="UC177" s="81"/>
      <c r="UD177" s="81"/>
      <c r="UE177" s="81"/>
      <c r="UF177" s="81"/>
      <c r="UG177" s="81"/>
      <c r="UH177" s="81"/>
      <c r="UI177" s="81"/>
      <c r="UJ177" s="81"/>
      <c r="UK177" s="81"/>
      <c r="UL177" s="81"/>
      <c r="UM177" s="81"/>
      <c r="UN177" s="81"/>
      <c r="UO177" s="81"/>
      <c r="UP177" s="81"/>
      <c r="UQ177" s="81"/>
      <c r="UR177" s="81"/>
      <c r="US177" s="81"/>
      <c r="UT177" s="81"/>
      <c r="UU177" s="81"/>
      <c r="UV177" s="81"/>
      <c r="UW177" s="81"/>
      <c r="UX177" s="81"/>
      <c r="UY177" s="81"/>
      <c r="UZ177" s="81"/>
      <c r="VA177" s="81"/>
      <c r="VB177" s="81"/>
      <c r="VC177" s="81"/>
      <c r="VD177" s="81"/>
      <c r="VE177" s="81"/>
      <c r="VF177" s="81"/>
      <c r="VG177" s="81"/>
      <c r="VH177" s="81"/>
      <c r="VI177" s="81"/>
      <c r="VJ177" s="81"/>
      <c r="VK177" s="81"/>
      <c r="VL177" s="81"/>
      <c r="VM177" s="81"/>
      <c r="VN177" s="81"/>
      <c r="VO177" s="81"/>
      <c r="VP177" s="81"/>
      <c r="VQ177" s="81"/>
      <c r="VR177" s="81"/>
      <c r="VS177" s="81"/>
      <c r="VT177" s="81"/>
      <c r="VU177" s="81"/>
      <c r="VV177" s="81"/>
      <c r="VW177" s="81"/>
      <c r="VX177" s="81"/>
      <c r="VY177" s="81"/>
      <c r="VZ177" s="81"/>
      <c r="WA177" s="81"/>
      <c r="WB177" s="81"/>
      <c r="WC177" s="81"/>
      <c r="WD177" s="81"/>
      <c r="WE177" s="81"/>
      <c r="WF177" s="81"/>
      <c r="WG177" s="81"/>
      <c r="WH177" s="81"/>
      <c r="WI177" s="81"/>
      <c r="WJ177" s="81"/>
      <c r="WK177" s="81"/>
      <c r="WL177" s="81"/>
      <c r="WM177" s="81"/>
      <c r="WN177" s="81"/>
      <c r="WO177" s="81"/>
      <c r="WP177" s="81"/>
      <c r="WQ177" s="81"/>
      <c r="WR177" s="81"/>
      <c r="WS177" s="81"/>
      <c r="WT177" s="81"/>
      <c r="WU177" s="81"/>
      <c r="WV177" s="81"/>
      <c r="WW177" s="81"/>
      <c r="WX177" s="81"/>
      <c r="WY177" s="81"/>
      <c r="WZ177" s="81"/>
      <c r="XA177" s="81"/>
      <c r="XB177" s="81"/>
      <c r="XC177" s="81"/>
      <c r="XD177" s="81"/>
      <c r="XE177" s="81"/>
      <c r="XF177" s="81"/>
      <c r="XG177" s="81"/>
      <c r="XH177" s="81"/>
      <c r="XI177" s="81"/>
      <c r="XJ177" s="81"/>
      <c r="XK177" s="81"/>
      <c r="XL177" s="81"/>
      <c r="XM177" s="81"/>
      <c r="XN177" s="81"/>
      <c r="XO177" s="81"/>
      <c r="XP177" s="81"/>
      <c r="XQ177" s="81"/>
      <c r="XR177" s="81"/>
      <c r="XS177" s="81"/>
      <c r="XT177" s="81"/>
      <c r="XU177" s="81"/>
      <c r="XV177" s="81"/>
      <c r="XW177" s="81"/>
      <c r="XX177" s="81"/>
      <c r="XY177" s="81"/>
      <c r="XZ177" s="81"/>
      <c r="YA177" s="81"/>
      <c r="YB177" s="81"/>
      <c r="YC177" s="81"/>
      <c r="YD177" s="81"/>
      <c r="YE177" s="81"/>
      <c r="YF177" s="81"/>
      <c r="YG177" s="81"/>
      <c r="YH177" s="81"/>
      <c r="YI177" s="81"/>
      <c r="YJ177" s="81"/>
      <c r="YK177" s="81"/>
      <c r="YL177" s="81"/>
      <c r="YM177" s="81"/>
      <c r="YN177" s="81"/>
      <c r="YO177" s="81"/>
      <c r="YP177" s="81"/>
      <c r="YQ177" s="81"/>
      <c r="YR177" s="81"/>
      <c r="YS177" s="81"/>
      <c r="YT177" s="81"/>
      <c r="YU177" s="81"/>
      <c r="YV177" s="81"/>
      <c r="YW177" s="81"/>
      <c r="YX177" s="81"/>
      <c r="YY177" s="81"/>
      <c r="YZ177" s="81"/>
      <c r="ZA177" s="81"/>
      <c r="ZB177" s="81"/>
      <c r="ZC177" s="81"/>
      <c r="ZD177" s="81"/>
      <c r="ZE177" s="81"/>
      <c r="ZF177" s="81"/>
      <c r="ZG177" s="81"/>
      <c r="ZH177" s="81"/>
      <c r="ZI177" s="81"/>
      <c r="ZJ177" s="81"/>
      <c r="ZK177" s="81"/>
      <c r="ZL177" s="81"/>
      <c r="ZM177" s="81"/>
      <c r="ZN177" s="81"/>
      <c r="ZO177" s="81"/>
      <c r="ZP177" s="81"/>
      <c r="ZQ177" s="81"/>
      <c r="ZR177" s="81"/>
      <c r="ZS177" s="81"/>
      <c r="ZT177" s="81"/>
      <c r="ZU177" s="81"/>
      <c r="ZV177" s="81"/>
      <c r="ZW177" s="81"/>
      <c r="ZX177" s="81"/>
      <c r="ZY177" s="81"/>
      <c r="ZZ177" s="81"/>
      <c r="AAA177" s="81"/>
      <c r="AAB177" s="81"/>
      <c r="AAC177" s="81"/>
      <c r="AAD177" s="81"/>
      <c r="AAE177" s="81"/>
      <c r="AAF177" s="81"/>
      <c r="AAG177" s="81"/>
      <c r="AAH177" s="81"/>
      <c r="AAI177" s="81"/>
      <c r="AAJ177" s="81"/>
      <c r="AAK177" s="81"/>
      <c r="AAL177" s="81"/>
      <c r="AAM177" s="81"/>
      <c r="AAN177" s="81"/>
      <c r="AAO177" s="81"/>
      <c r="AAP177" s="81"/>
      <c r="AAQ177" s="81"/>
      <c r="AAR177" s="81"/>
      <c r="AAS177" s="81"/>
      <c r="AAT177" s="81"/>
      <c r="AAU177" s="81"/>
      <c r="AAV177" s="81"/>
      <c r="AAW177" s="81"/>
      <c r="AAX177" s="81"/>
      <c r="AAY177" s="81"/>
      <c r="AAZ177" s="81"/>
      <c r="ABA177" s="81"/>
      <c r="ABB177" s="81"/>
      <c r="ABC177" s="81"/>
      <c r="ABD177" s="81"/>
      <c r="ABE177" s="81"/>
      <c r="ABF177" s="81"/>
      <c r="ABG177" s="81"/>
      <c r="ABH177" s="81"/>
      <c r="ABI177" s="81"/>
      <c r="ABJ177" s="81"/>
      <c r="ABK177" s="81"/>
      <c r="ABL177" s="81"/>
      <c r="ABM177" s="81"/>
      <c r="ABN177" s="81"/>
      <c r="ABO177" s="81"/>
      <c r="ABP177" s="81"/>
      <c r="ABQ177" s="81"/>
      <c r="ABR177" s="81"/>
      <c r="ABS177" s="81"/>
      <c r="ABT177" s="81"/>
      <c r="ABU177" s="81"/>
      <c r="ABV177" s="81"/>
      <c r="ABW177" s="81"/>
      <c r="ABX177" s="81"/>
      <c r="ABY177" s="81"/>
      <c r="ABZ177" s="81"/>
      <c r="ACA177" s="81"/>
      <c r="ACB177" s="81"/>
      <c r="ACC177" s="81"/>
      <c r="ACD177" s="81"/>
      <c r="ACE177" s="81"/>
      <c r="ACF177" s="81"/>
      <c r="ACG177" s="81"/>
      <c r="ACH177" s="81"/>
      <c r="ACI177" s="81"/>
      <c r="ACJ177" s="81"/>
      <c r="ACK177" s="81"/>
      <c r="ACL177" s="81"/>
      <c r="ACM177" s="81"/>
      <c r="ACN177" s="81"/>
      <c r="ACO177" s="81"/>
      <c r="ACP177" s="81"/>
      <c r="ACQ177" s="81"/>
      <c r="ACR177" s="81"/>
      <c r="ACS177" s="81"/>
      <c r="ACT177" s="81"/>
      <c r="ACU177" s="81"/>
      <c r="ACV177" s="81"/>
      <c r="ACW177" s="81"/>
      <c r="ACX177" s="81"/>
      <c r="ACY177" s="81"/>
      <c r="ACZ177" s="81"/>
      <c r="ADA177" s="81"/>
      <c r="ADB177" s="81"/>
      <c r="ADC177" s="81"/>
      <c r="ADD177" s="81"/>
      <c r="ADE177" s="81"/>
      <c r="ADF177" s="81"/>
      <c r="ADG177" s="81"/>
      <c r="ADH177" s="81"/>
      <c r="ADI177" s="81"/>
      <c r="ADJ177" s="81"/>
      <c r="ADK177" s="81"/>
      <c r="ADL177" s="81"/>
      <c r="ADM177" s="81"/>
      <c r="ADN177" s="81"/>
      <c r="ADO177" s="81"/>
      <c r="ADP177" s="81"/>
      <c r="ADQ177" s="81"/>
      <c r="ADR177" s="81"/>
      <c r="ADS177" s="81"/>
      <c r="ADT177" s="81"/>
      <c r="ADU177" s="81"/>
      <c r="ADV177" s="81"/>
      <c r="ADW177" s="81"/>
      <c r="ADX177" s="81"/>
      <c r="ADY177" s="81"/>
      <c r="ADZ177" s="81"/>
      <c r="AEA177" s="81"/>
      <c r="AEB177" s="81"/>
      <c r="AEC177" s="81"/>
      <c r="AED177" s="81"/>
      <c r="AEE177" s="81"/>
      <c r="AEF177" s="81"/>
      <c r="AEG177" s="81"/>
      <c r="AEH177" s="81"/>
      <c r="AEI177" s="81"/>
      <c r="AEJ177" s="81"/>
      <c r="AEK177" s="81"/>
      <c r="AEL177" s="81"/>
      <c r="AEM177" s="81"/>
      <c r="AEN177" s="81"/>
      <c r="AEO177" s="81"/>
      <c r="AEP177" s="81"/>
      <c r="AEQ177" s="81"/>
      <c r="AER177" s="81"/>
      <c r="AES177" s="81"/>
      <c r="AET177" s="81"/>
      <c r="AEU177" s="81"/>
      <c r="AEV177" s="81"/>
      <c r="AEW177" s="81"/>
      <c r="AEX177" s="81"/>
      <c r="AEY177" s="81"/>
      <c r="AEZ177" s="81"/>
      <c r="AFA177" s="81"/>
      <c r="AFB177" s="81"/>
      <c r="AFC177" s="81"/>
      <c r="AFD177" s="81"/>
      <c r="AFE177" s="81"/>
      <c r="AFF177" s="81"/>
      <c r="AFG177" s="81"/>
      <c r="AFH177" s="81"/>
      <c r="AFI177" s="81"/>
      <c r="AFJ177" s="81"/>
      <c r="AFK177" s="81"/>
      <c r="AFL177" s="81"/>
      <c r="AFM177" s="81"/>
      <c r="AFN177" s="81"/>
      <c r="AFO177" s="81"/>
      <c r="AFP177" s="81"/>
      <c r="AFQ177" s="81"/>
      <c r="AFR177" s="81"/>
      <c r="AFS177" s="81"/>
      <c r="AFT177" s="81"/>
      <c r="AFU177" s="81"/>
      <c r="AFV177" s="81"/>
      <c r="AFW177" s="81"/>
      <c r="AFX177" s="81"/>
      <c r="AFY177" s="81"/>
      <c r="AFZ177" s="81"/>
      <c r="AGA177" s="81"/>
      <c r="AGB177" s="81"/>
      <c r="AGC177" s="81"/>
      <c r="AGD177" s="81"/>
      <c r="AGE177" s="81"/>
      <c r="AGF177" s="81"/>
      <c r="AGG177" s="81"/>
      <c r="AGH177" s="81"/>
      <c r="AGI177" s="81"/>
      <c r="AGJ177" s="81"/>
      <c r="AGK177" s="81"/>
      <c r="AGL177" s="81"/>
      <c r="AGM177" s="81"/>
      <c r="AGN177" s="81"/>
      <c r="AGO177" s="81"/>
      <c r="AGP177" s="81"/>
      <c r="AGQ177" s="81"/>
      <c r="AGR177" s="81"/>
      <c r="AGS177" s="81"/>
      <c r="AGT177" s="81"/>
      <c r="AGU177" s="81"/>
      <c r="AGV177" s="81"/>
      <c r="AGW177" s="81"/>
      <c r="AGX177" s="81"/>
      <c r="AGY177" s="81"/>
      <c r="AGZ177" s="81"/>
      <c r="AHA177" s="81"/>
      <c r="AHB177" s="81"/>
      <c r="AHC177" s="81"/>
      <c r="AHD177" s="81"/>
      <c r="AHE177" s="81"/>
      <c r="AHF177" s="81"/>
      <c r="AHG177" s="81"/>
      <c r="AHH177" s="81"/>
      <c r="AHI177" s="81"/>
      <c r="AHJ177" s="81"/>
      <c r="AHK177" s="81"/>
      <c r="AHL177" s="81"/>
      <c r="AHM177" s="81"/>
      <c r="AHN177" s="81"/>
      <c r="AHO177" s="81"/>
      <c r="AHP177" s="81"/>
      <c r="AHQ177" s="81"/>
      <c r="AHR177" s="81"/>
      <c r="AHS177" s="81"/>
      <c r="AHT177" s="81"/>
      <c r="AHU177" s="81"/>
      <c r="AHV177" s="81"/>
      <c r="AHW177" s="81"/>
      <c r="AHX177" s="81"/>
      <c r="AHY177" s="81"/>
      <c r="AHZ177" s="81"/>
      <c r="AIA177" s="81"/>
      <c r="AIB177" s="81"/>
      <c r="AIC177" s="81"/>
      <c r="AID177" s="81"/>
      <c r="AIE177" s="81"/>
      <c r="AIF177" s="81"/>
      <c r="AIG177" s="81"/>
      <c r="AIH177" s="81"/>
      <c r="AII177" s="81"/>
      <c r="AIJ177" s="81"/>
      <c r="AIK177" s="81"/>
      <c r="AIL177" s="81"/>
      <c r="AIM177" s="81"/>
      <c r="AIN177" s="81"/>
      <c r="AIO177" s="81"/>
      <c r="AIP177" s="81"/>
      <c r="AIQ177" s="81"/>
      <c r="AIR177" s="81"/>
      <c r="AIS177" s="81"/>
      <c r="AIT177" s="81"/>
      <c r="AIU177" s="81"/>
      <c r="AIV177" s="81"/>
      <c r="AIW177" s="81"/>
      <c r="AIX177" s="81"/>
      <c r="AIY177" s="81"/>
      <c r="AIZ177" s="81"/>
      <c r="AJA177" s="81"/>
      <c r="AJB177" s="81"/>
      <c r="AJC177" s="81"/>
      <c r="AJD177" s="81"/>
      <c r="AJE177" s="81"/>
      <c r="AJF177" s="81"/>
      <c r="AJG177" s="81"/>
      <c r="AJH177" s="81"/>
      <c r="AJI177" s="81"/>
      <c r="AJJ177" s="81"/>
      <c r="AJK177" s="81"/>
      <c r="AJL177" s="81"/>
      <c r="AJM177" s="81"/>
      <c r="AJN177" s="81"/>
      <c r="AJO177" s="81"/>
      <c r="AJP177" s="81"/>
      <c r="AJQ177" s="81"/>
      <c r="AJR177" s="81"/>
      <c r="AJS177" s="81"/>
      <c r="AJT177" s="81"/>
      <c r="AJU177" s="81"/>
      <c r="AJV177" s="81"/>
      <c r="AJW177" s="81"/>
      <c r="AJX177" s="81"/>
      <c r="AJY177" s="81"/>
      <c r="AJZ177" s="81"/>
      <c r="AKA177" s="81"/>
      <c r="AKB177" s="81"/>
      <c r="AKC177" s="81"/>
      <c r="AKD177" s="81"/>
      <c r="AKE177" s="81"/>
      <c r="AKF177" s="81"/>
      <c r="AKG177" s="81"/>
      <c r="AKH177" s="81"/>
      <c r="AKI177" s="81"/>
      <c r="AKJ177" s="81"/>
      <c r="AKK177" s="81"/>
      <c r="AKL177" s="81"/>
      <c r="AKM177" s="81"/>
      <c r="AKN177" s="81"/>
      <c r="AKO177" s="81"/>
      <c r="AKP177" s="81"/>
      <c r="AKQ177" s="81"/>
      <c r="AKR177" s="81"/>
      <c r="AKS177" s="81"/>
      <c r="AKT177" s="81"/>
      <c r="AKU177" s="81"/>
      <c r="AKV177" s="81"/>
      <c r="AKW177" s="81"/>
      <c r="AKX177" s="81"/>
      <c r="AKY177" s="81"/>
      <c r="AKZ177" s="81"/>
      <c r="ALA177" s="81"/>
      <c r="ALB177" s="81"/>
      <c r="ALC177" s="81"/>
      <c r="ALD177" s="81"/>
      <c r="ALE177" s="81"/>
      <c r="ALF177" s="81"/>
      <c r="ALG177" s="81"/>
      <c r="ALH177" s="81"/>
      <c r="ALI177" s="81"/>
      <c r="ALJ177" s="81"/>
      <c r="ALK177" s="81"/>
      <c r="ALL177" s="81"/>
      <c r="ALM177" s="81"/>
      <c r="ALN177" s="81"/>
      <c r="ALO177" s="81"/>
      <c r="ALP177" s="81"/>
      <c r="ALQ177" s="81"/>
      <c r="ALR177" s="81"/>
      <c r="ALS177" s="81"/>
      <c r="ALT177" s="81"/>
      <c r="ALU177" s="81"/>
      <c r="ALV177" s="81"/>
      <c r="ALW177" s="81"/>
      <c r="ALX177" s="81"/>
      <c r="ALY177" s="81"/>
      <c r="ALZ177" s="81"/>
      <c r="AMA177" s="81"/>
      <c r="AMB177" s="81"/>
      <c r="AMC177" s="81"/>
      <c r="AMD177" s="81"/>
      <c r="AME177" s="81"/>
    </row>
    <row r="178" spans="1:1019" customFormat="1" ht="18.75">
      <c r="A178" s="84">
        <v>8</v>
      </c>
      <c r="B178" s="89" t="s">
        <v>152</v>
      </c>
      <c r="C178" s="84">
        <v>4</v>
      </c>
      <c r="D178" s="99">
        <v>2097.6999999999998</v>
      </c>
      <c r="E178" s="99">
        <v>1573.27</v>
      </c>
      <c r="F178" s="99"/>
      <c r="G178" s="99">
        <v>1573.27</v>
      </c>
      <c r="H178" s="99"/>
      <c r="I178" s="99">
        <v>1557.16</v>
      </c>
      <c r="J178" s="81"/>
      <c r="K178" s="489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  <c r="FQ178" s="81"/>
      <c r="FR178" s="81"/>
      <c r="FS178" s="81"/>
      <c r="FT178" s="81"/>
      <c r="FU178" s="81"/>
      <c r="FV178" s="81"/>
      <c r="FW178" s="81"/>
      <c r="FX178" s="81"/>
      <c r="FY178" s="81"/>
      <c r="FZ178" s="81"/>
      <c r="GA178" s="81"/>
      <c r="GB178" s="81"/>
      <c r="GC178" s="81"/>
      <c r="GD178" s="81"/>
      <c r="GE178" s="81"/>
      <c r="GF178" s="81"/>
      <c r="GG178" s="81"/>
      <c r="GH178" s="81"/>
      <c r="GI178" s="81"/>
      <c r="GJ178" s="81"/>
      <c r="GK178" s="81"/>
      <c r="GL178" s="81"/>
      <c r="GM178" s="81"/>
      <c r="GN178" s="81"/>
      <c r="GO178" s="81"/>
      <c r="GP178" s="81"/>
      <c r="GQ178" s="81"/>
      <c r="GR178" s="81"/>
      <c r="GS178" s="81"/>
      <c r="GT178" s="81"/>
      <c r="GU178" s="81"/>
      <c r="GV178" s="81"/>
      <c r="GW178" s="81"/>
      <c r="GX178" s="81"/>
      <c r="GY178" s="81"/>
      <c r="GZ178" s="81"/>
      <c r="HA178" s="81"/>
      <c r="HB178" s="81"/>
      <c r="HC178" s="81"/>
      <c r="HD178" s="81"/>
      <c r="HE178" s="81"/>
      <c r="HF178" s="81"/>
      <c r="HG178" s="81"/>
      <c r="HH178" s="81"/>
      <c r="HI178" s="81"/>
      <c r="HJ178" s="81"/>
      <c r="HK178" s="81"/>
      <c r="HL178" s="81"/>
      <c r="HM178" s="81"/>
      <c r="HN178" s="81"/>
      <c r="HO178" s="81"/>
      <c r="HP178" s="81"/>
      <c r="HQ178" s="81"/>
      <c r="HR178" s="81"/>
      <c r="HS178" s="81"/>
      <c r="HT178" s="81"/>
      <c r="HU178" s="81"/>
      <c r="HV178" s="81"/>
      <c r="HW178" s="81"/>
      <c r="HX178" s="81"/>
      <c r="HY178" s="81"/>
      <c r="HZ178" s="81"/>
      <c r="IA178" s="81"/>
      <c r="IB178" s="81"/>
      <c r="IC178" s="81"/>
      <c r="ID178" s="81"/>
      <c r="IE178" s="81"/>
      <c r="IF178" s="81"/>
      <c r="IG178" s="81"/>
      <c r="IH178" s="81"/>
      <c r="II178" s="81"/>
      <c r="IJ178" s="81"/>
      <c r="IK178" s="81"/>
      <c r="IL178" s="81"/>
      <c r="IM178" s="81"/>
      <c r="IN178" s="81"/>
      <c r="IO178" s="81"/>
      <c r="IP178" s="81"/>
      <c r="IQ178" s="81"/>
      <c r="IR178" s="81"/>
      <c r="IS178" s="81"/>
      <c r="IT178" s="81"/>
      <c r="IU178" s="81"/>
      <c r="IV178" s="81"/>
      <c r="IW178" s="81"/>
      <c r="IX178" s="81"/>
      <c r="IY178" s="81"/>
      <c r="IZ178" s="81"/>
      <c r="JA178" s="81"/>
      <c r="JB178" s="81"/>
      <c r="JC178" s="81"/>
      <c r="JD178" s="81"/>
      <c r="JE178" s="81"/>
      <c r="JF178" s="81"/>
      <c r="JG178" s="81"/>
      <c r="JH178" s="81"/>
      <c r="JI178" s="81"/>
      <c r="JJ178" s="81"/>
      <c r="JK178" s="81"/>
      <c r="JL178" s="81"/>
      <c r="JM178" s="81"/>
      <c r="JN178" s="81"/>
      <c r="JO178" s="81"/>
      <c r="JP178" s="81"/>
      <c r="JQ178" s="81"/>
      <c r="JR178" s="81"/>
      <c r="JS178" s="81"/>
      <c r="JT178" s="81"/>
      <c r="JU178" s="81"/>
      <c r="JV178" s="81"/>
      <c r="JW178" s="81"/>
      <c r="JX178" s="81"/>
      <c r="JY178" s="81"/>
      <c r="JZ178" s="81"/>
      <c r="KA178" s="81"/>
      <c r="KB178" s="81"/>
      <c r="KC178" s="81"/>
      <c r="KD178" s="81"/>
      <c r="KE178" s="81"/>
      <c r="KF178" s="81"/>
      <c r="KG178" s="81"/>
      <c r="KH178" s="81"/>
      <c r="KI178" s="81"/>
      <c r="KJ178" s="81"/>
      <c r="KK178" s="81"/>
      <c r="KL178" s="81"/>
      <c r="KM178" s="81"/>
      <c r="KN178" s="81"/>
      <c r="KO178" s="81"/>
      <c r="KP178" s="81"/>
      <c r="KQ178" s="81"/>
      <c r="KR178" s="81"/>
      <c r="KS178" s="81"/>
      <c r="KT178" s="81"/>
      <c r="KU178" s="81"/>
      <c r="KV178" s="81"/>
      <c r="KW178" s="81"/>
      <c r="KX178" s="81"/>
      <c r="KY178" s="81"/>
      <c r="KZ178" s="81"/>
      <c r="LA178" s="81"/>
      <c r="LB178" s="81"/>
      <c r="LC178" s="81"/>
      <c r="LD178" s="81"/>
      <c r="LE178" s="81"/>
      <c r="LF178" s="81"/>
      <c r="LG178" s="81"/>
      <c r="LH178" s="81"/>
      <c r="LI178" s="81"/>
      <c r="LJ178" s="81"/>
      <c r="LK178" s="81"/>
      <c r="LL178" s="81"/>
      <c r="LM178" s="81"/>
      <c r="LN178" s="81"/>
      <c r="LO178" s="81"/>
      <c r="LP178" s="81"/>
      <c r="LQ178" s="81"/>
      <c r="LR178" s="81"/>
      <c r="LS178" s="81"/>
      <c r="LT178" s="81"/>
      <c r="LU178" s="81"/>
      <c r="LV178" s="81"/>
      <c r="LW178" s="81"/>
      <c r="LX178" s="81"/>
      <c r="LY178" s="81"/>
      <c r="LZ178" s="81"/>
      <c r="MA178" s="81"/>
      <c r="MB178" s="81"/>
      <c r="MC178" s="81"/>
      <c r="MD178" s="81"/>
      <c r="ME178" s="81"/>
      <c r="MF178" s="81"/>
      <c r="MG178" s="81"/>
      <c r="MH178" s="81"/>
      <c r="MI178" s="81"/>
      <c r="MJ178" s="81"/>
      <c r="MK178" s="81"/>
      <c r="ML178" s="81"/>
      <c r="MM178" s="81"/>
      <c r="MN178" s="81"/>
      <c r="MO178" s="81"/>
      <c r="MP178" s="81"/>
      <c r="MQ178" s="81"/>
      <c r="MR178" s="81"/>
      <c r="MS178" s="81"/>
      <c r="MT178" s="81"/>
      <c r="MU178" s="81"/>
      <c r="MV178" s="81"/>
      <c r="MW178" s="81"/>
      <c r="MX178" s="81"/>
      <c r="MY178" s="81"/>
      <c r="MZ178" s="81"/>
      <c r="NA178" s="81"/>
      <c r="NB178" s="81"/>
      <c r="NC178" s="81"/>
      <c r="ND178" s="81"/>
      <c r="NE178" s="81"/>
      <c r="NF178" s="81"/>
      <c r="NG178" s="81"/>
      <c r="NH178" s="81"/>
      <c r="NI178" s="81"/>
      <c r="NJ178" s="81"/>
      <c r="NK178" s="81"/>
      <c r="NL178" s="81"/>
      <c r="NM178" s="81"/>
      <c r="NN178" s="81"/>
      <c r="NO178" s="81"/>
      <c r="NP178" s="81"/>
      <c r="NQ178" s="81"/>
      <c r="NR178" s="81"/>
      <c r="NS178" s="81"/>
      <c r="NT178" s="81"/>
      <c r="NU178" s="81"/>
      <c r="NV178" s="81"/>
      <c r="NW178" s="81"/>
      <c r="NX178" s="81"/>
      <c r="NY178" s="81"/>
      <c r="NZ178" s="81"/>
      <c r="OA178" s="81"/>
      <c r="OB178" s="81"/>
      <c r="OC178" s="81"/>
      <c r="OD178" s="81"/>
      <c r="OE178" s="81"/>
      <c r="OF178" s="81"/>
      <c r="OG178" s="81"/>
      <c r="OH178" s="81"/>
      <c r="OI178" s="81"/>
      <c r="OJ178" s="81"/>
      <c r="OK178" s="81"/>
      <c r="OL178" s="81"/>
      <c r="OM178" s="81"/>
      <c r="ON178" s="81"/>
      <c r="OO178" s="81"/>
      <c r="OP178" s="81"/>
      <c r="OQ178" s="81"/>
      <c r="OR178" s="81"/>
      <c r="OS178" s="81"/>
      <c r="OT178" s="81"/>
      <c r="OU178" s="81"/>
      <c r="OV178" s="81"/>
      <c r="OW178" s="81"/>
      <c r="OX178" s="81"/>
      <c r="OY178" s="81"/>
      <c r="OZ178" s="81"/>
      <c r="PA178" s="81"/>
      <c r="PB178" s="81"/>
      <c r="PC178" s="81"/>
      <c r="PD178" s="81"/>
      <c r="PE178" s="81"/>
      <c r="PF178" s="81"/>
      <c r="PG178" s="81"/>
      <c r="PH178" s="81"/>
      <c r="PI178" s="81"/>
      <c r="PJ178" s="81"/>
      <c r="PK178" s="81"/>
      <c r="PL178" s="81"/>
      <c r="PM178" s="81"/>
      <c r="PN178" s="81"/>
      <c r="PO178" s="81"/>
      <c r="PP178" s="81"/>
      <c r="PQ178" s="81"/>
      <c r="PR178" s="81"/>
      <c r="PS178" s="81"/>
      <c r="PT178" s="81"/>
      <c r="PU178" s="81"/>
      <c r="PV178" s="81"/>
      <c r="PW178" s="81"/>
      <c r="PX178" s="81"/>
      <c r="PY178" s="81"/>
      <c r="PZ178" s="81"/>
      <c r="QA178" s="81"/>
      <c r="QB178" s="81"/>
      <c r="QC178" s="81"/>
      <c r="QD178" s="81"/>
      <c r="QE178" s="81"/>
      <c r="QF178" s="81"/>
      <c r="QG178" s="81"/>
      <c r="QH178" s="81"/>
      <c r="QI178" s="81"/>
      <c r="QJ178" s="81"/>
      <c r="QK178" s="81"/>
      <c r="QL178" s="81"/>
      <c r="QM178" s="81"/>
      <c r="QN178" s="81"/>
      <c r="QO178" s="81"/>
      <c r="QP178" s="81"/>
      <c r="QQ178" s="81"/>
      <c r="QR178" s="81"/>
      <c r="QS178" s="81"/>
      <c r="QT178" s="81"/>
      <c r="QU178" s="81"/>
      <c r="QV178" s="81"/>
      <c r="QW178" s="81"/>
      <c r="QX178" s="81"/>
      <c r="QY178" s="81"/>
      <c r="QZ178" s="81"/>
      <c r="RA178" s="81"/>
      <c r="RB178" s="81"/>
      <c r="RC178" s="81"/>
      <c r="RD178" s="81"/>
      <c r="RE178" s="81"/>
      <c r="RF178" s="81"/>
      <c r="RG178" s="81"/>
      <c r="RH178" s="81"/>
      <c r="RI178" s="81"/>
      <c r="RJ178" s="81"/>
      <c r="RK178" s="81"/>
      <c r="RL178" s="81"/>
      <c r="RM178" s="81"/>
      <c r="RN178" s="81"/>
      <c r="RO178" s="81"/>
      <c r="RP178" s="81"/>
      <c r="RQ178" s="81"/>
      <c r="RR178" s="81"/>
      <c r="RS178" s="81"/>
      <c r="RT178" s="81"/>
      <c r="RU178" s="81"/>
      <c r="RV178" s="81"/>
      <c r="RW178" s="81"/>
      <c r="RX178" s="81"/>
      <c r="RY178" s="81"/>
      <c r="RZ178" s="81"/>
      <c r="SA178" s="81"/>
      <c r="SB178" s="81"/>
      <c r="SC178" s="81"/>
      <c r="SD178" s="81"/>
      <c r="SE178" s="81"/>
      <c r="SF178" s="81"/>
      <c r="SG178" s="81"/>
      <c r="SH178" s="81"/>
      <c r="SI178" s="81"/>
      <c r="SJ178" s="81"/>
      <c r="SK178" s="81"/>
      <c r="SL178" s="81"/>
      <c r="SM178" s="81"/>
      <c r="SN178" s="81"/>
      <c r="SO178" s="81"/>
      <c r="SP178" s="81"/>
      <c r="SQ178" s="81"/>
      <c r="SR178" s="81"/>
      <c r="SS178" s="81"/>
      <c r="ST178" s="81"/>
      <c r="SU178" s="81"/>
      <c r="SV178" s="81"/>
      <c r="SW178" s="81"/>
      <c r="SX178" s="81"/>
      <c r="SY178" s="81"/>
      <c r="SZ178" s="81"/>
      <c r="TA178" s="81"/>
      <c r="TB178" s="81"/>
      <c r="TC178" s="81"/>
      <c r="TD178" s="81"/>
      <c r="TE178" s="81"/>
      <c r="TF178" s="81"/>
      <c r="TG178" s="81"/>
      <c r="TH178" s="81"/>
      <c r="TI178" s="81"/>
      <c r="TJ178" s="81"/>
      <c r="TK178" s="81"/>
      <c r="TL178" s="81"/>
      <c r="TM178" s="81"/>
      <c r="TN178" s="81"/>
      <c r="TO178" s="81"/>
      <c r="TP178" s="81"/>
      <c r="TQ178" s="81"/>
      <c r="TR178" s="81"/>
      <c r="TS178" s="81"/>
      <c r="TT178" s="81"/>
      <c r="TU178" s="81"/>
      <c r="TV178" s="81"/>
      <c r="TW178" s="81"/>
      <c r="TX178" s="81"/>
      <c r="TY178" s="81"/>
      <c r="TZ178" s="81"/>
      <c r="UA178" s="81"/>
      <c r="UB178" s="81"/>
      <c r="UC178" s="81"/>
      <c r="UD178" s="81"/>
      <c r="UE178" s="81"/>
      <c r="UF178" s="81"/>
      <c r="UG178" s="81"/>
      <c r="UH178" s="81"/>
      <c r="UI178" s="81"/>
      <c r="UJ178" s="81"/>
      <c r="UK178" s="81"/>
      <c r="UL178" s="81"/>
      <c r="UM178" s="81"/>
      <c r="UN178" s="81"/>
      <c r="UO178" s="81"/>
      <c r="UP178" s="81"/>
      <c r="UQ178" s="81"/>
      <c r="UR178" s="81"/>
      <c r="US178" s="81"/>
      <c r="UT178" s="81"/>
      <c r="UU178" s="81"/>
      <c r="UV178" s="81"/>
      <c r="UW178" s="81"/>
      <c r="UX178" s="81"/>
      <c r="UY178" s="81"/>
      <c r="UZ178" s="81"/>
      <c r="VA178" s="81"/>
      <c r="VB178" s="81"/>
      <c r="VC178" s="81"/>
      <c r="VD178" s="81"/>
      <c r="VE178" s="81"/>
      <c r="VF178" s="81"/>
      <c r="VG178" s="81"/>
      <c r="VH178" s="81"/>
      <c r="VI178" s="81"/>
      <c r="VJ178" s="81"/>
      <c r="VK178" s="81"/>
      <c r="VL178" s="81"/>
      <c r="VM178" s="81"/>
      <c r="VN178" s="81"/>
      <c r="VO178" s="81"/>
      <c r="VP178" s="81"/>
      <c r="VQ178" s="81"/>
      <c r="VR178" s="81"/>
      <c r="VS178" s="81"/>
      <c r="VT178" s="81"/>
      <c r="VU178" s="81"/>
      <c r="VV178" s="81"/>
      <c r="VW178" s="81"/>
      <c r="VX178" s="81"/>
      <c r="VY178" s="81"/>
      <c r="VZ178" s="81"/>
      <c r="WA178" s="81"/>
      <c r="WB178" s="81"/>
      <c r="WC178" s="81"/>
      <c r="WD178" s="81"/>
      <c r="WE178" s="81"/>
      <c r="WF178" s="81"/>
      <c r="WG178" s="81"/>
      <c r="WH178" s="81"/>
      <c r="WI178" s="81"/>
      <c r="WJ178" s="81"/>
      <c r="WK178" s="81"/>
      <c r="WL178" s="81"/>
      <c r="WM178" s="81"/>
      <c r="WN178" s="81"/>
      <c r="WO178" s="81"/>
      <c r="WP178" s="81"/>
      <c r="WQ178" s="81"/>
      <c r="WR178" s="81"/>
      <c r="WS178" s="81"/>
      <c r="WT178" s="81"/>
      <c r="WU178" s="81"/>
      <c r="WV178" s="81"/>
      <c r="WW178" s="81"/>
      <c r="WX178" s="81"/>
      <c r="WY178" s="81"/>
      <c r="WZ178" s="81"/>
      <c r="XA178" s="81"/>
      <c r="XB178" s="81"/>
      <c r="XC178" s="81"/>
      <c r="XD178" s="81"/>
      <c r="XE178" s="81"/>
      <c r="XF178" s="81"/>
      <c r="XG178" s="81"/>
      <c r="XH178" s="81"/>
      <c r="XI178" s="81"/>
      <c r="XJ178" s="81"/>
      <c r="XK178" s="81"/>
      <c r="XL178" s="81"/>
      <c r="XM178" s="81"/>
      <c r="XN178" s="81"/>
      <c r="XO178" s="81"/>
      <c r="XP178" s="81"/>
      <c r="XQ178" s="81"/>
      <c r="XR178" s="81"/>
      <c r="XS178" s="81"/>
      <c r="XT178" s="81"/>
      <c r="XU178" s="81"/>
      <c r="XV178" s="81"/>
      <c r="XW178" s="81"/>
      <c r="XX178" s="81"/>
      <c r="XY178" s="81"/>
      <c r="XZ178" s="81"/>
      <c r="YA178" s="81"/>
      <c r="YB178" s="81"/>
      <c r="YC178" s="81"/>
      <c r="YD178" s="81"/>
      <c r="YE178" s="81"/>
      <c r="YF178" s="81"/>
      <c r="YG178" s="81"/>
      <c r="YH178" s="81"/>
      <c r="YI178" s="81"/>
      <c r="YJ178" s="81"/>
      <c r="YK178" s="81"/>
      <c r="YL178" s="81"/>
      <c r="YM178" s="81"/>
      <c r="YN178" s="81"/>
      <c r="YO178" s="81"/>
      <c r="YP178" s="81"/>
      <c r="YQ178" s="81"/>
      <c r="YR178" s="81"/>
      <c r="YS178" s="81"/>
      <c r="YT178" s="81"/>
      <c r="YU178" s="81"/>
      <c r="YV178" s="81"/>
      <c r="YW178" s="81"/>
      <c r="YX178" s="81"/>
      <c r="YY178" s="81"/>
      <c r="YZ178" s="81"/>
      <c r="ZA178" s="81"/>
      <c r="ZB178" s="81"/>
      <c r="ZC178" s="81"/>
      <c r="ZD178" s="81"/>
      <c r="ZE178" s="81"/>
      <c r="ZF178" s="81"/>
      <c r="ZG178" s="81"/>
      <c r="ZH178" s="81"/>
      <c r="ZI178" s="81"/>
      <c r="ZJ178" s="81"/>
      <c r="ZK178" s="81"/>
      <c r="ZL178" s="81"/>
      <c r="ZM178" s="81"/>
      <c r="ZN178" s="81"/>
      <c r="ZO178" s="81"/>
      <c r="ZP178" s="81"/>
      <c r="ZQ178" s="81"/>
      <c r="ZR178" s="81"/>
      <c r="ZS178" s="81"/>
      <c r="ZT178" s="81"/>
      <c r="ZU178" s="81"/>
      <c r="ZV178" s="81"/>
      <c r="ZW178" s="81"/>
      <c r="ZX178" s="81"/>
      <c r="ZY178" s="81"/>
      <c r="ZZ178" s="81"/>
      <c r="AAA178" s="81"/>
      <c r="AAB178" s="81"/>
      <c r="AAC178" s="81"/>
      <c r="AAD178" s="81"/>
      <c r="AAE178" s="81"/>
      <c r="AAF178" s="81"/>
      <c r="AAG178" s="81"/>
      <c r="AAH178" s="81"/>
      <c r="AAI178" s="81"/>
      <c r="AAJ178" s="81"/>
      <c r="AAK178" s="81"/>
      <c r="AAL178" s="81"/>
      <c r="AAM178" s="81"/>
      <c r="AAN178" s="81"/>
      <c r="AAO178" s="81"/>
      <c r="AAP178" s="81"/>
      <c r="AAQ178" s="81"/>
      <c r="AAR178" s="81"/>
      <c r="AAS178" s="81"/>
      <c r="AAT178" s="81"/>
      <c r="AAU178" s="81"/>
      <c r="AAV178" s="81"/>
      <c r="AAW178" s="81"/>
      <c r="AAX178" s="81"/>
      <c r="AAY178" s="81"/>
      <c r="AAZ178" s="81"/>
      <c r="ABA178" s="81"/>
      <c r="ABB178" s="81"/>
      <c r="ABC178" s="81"/>
      <c r="ABD178" s="81"/>
      <c r="ABE178" s="81"/>
      <c r="ABF178" s="81"/>
      <c r="ABG178" s="81"/>
      <c r="ABH178" s="81"/>
      <c r="ABI178" s="81"/>
      <c r="ABJ178" s="81"/>
      <c r="ABK178" s="81"/>
      <c r="ABL178" s="81"/>
      <c r="ABM178" s="81"/>
      <c r="ABN178" s="81"/>
      <c r="ABO178" s="81"/>
      <c r="ABP178" s="81"/>
      <c r="ABQ178" s="81"/>
      <c r="ABR178" s="81"/>
      <c r="ABS178" s="81"/>
      <c r="ABT178" s="81"/>
      <c r="ABU178" s="81"/>
      <c r="ABV178" s="81"/>
      <c r="ABW178" s="81"/>
      <c r="ABX178" s="81"/>
      <c r="ABY178" s="81"/>
      <c r="ABZ178" s="81"/>
      <c r="ACA178" s="81"/>
      <c r="ACB178" s="81"/>
      <c r="ACC178" s="81"/>
      <c r="ACD178" s="81"/>
      <c r="ACE178" s="81"/>
      <c r="ACF178" s="81"/>
      <c r="ACG178" s="81"/>
      <c r="ACH178" s="81"/>
      <c r="ACI178" s="81"/>
      <c r="ACJ178" s="81"/>
      <c r="ACK178" s="81"/>
      <c r="ACL178" s="81"/>
      <c r="ACM178" s="81"/>
      <c r="ACN178" s="81"/>
      <c r="ACO178" s="81"/>
      <c r="ACP178" s="81"/>
      <c r="ACQ178" s="81"/>
      <c r="ACR178" s="81"/>
      <c r="ACS178" s="81"/>
      <c r="ACT178" s="81"/>
      <c r="ACU178" s="81"/>
      <c r="ACV178" s="81"/>
      <c r="ACW178" s="81"/>
      <c r="ACX178" s="81"/>
      <c r="ACY178" s="81"/>
      <c r="ACZ178" s="81"/>
      <c r="ADA178" s="81"/>
      <c r="ADB178" s="81"/>
      <c r="ADC178" s="81"/>
      <c r="ADD178" s="81"/>
      <c r="ADE178" s="81"/>
      <c r="ADF178" s="81"/>
      <c r="ADG178" s="81"/>
      <c r="ADH178" s="81"/>
      <c r="ADI178" s="81"/>
      <c r="ADJ178" s="81"/>
      <c r="ADK178" s="81"/>
      <c r="ADL178" s="81"/>
      <c r="ADM178" s="81"/>
      <c r="ADN178" s="81"/>
      <c r="ADO178" s="81"/>
      <c r="ADP178" s="81"/>
      <c r="ADQ178" s="81"/>
      <c r="ADR178" s="81"/>
      <c r="ADS178" s="81"/>
      <c r="ADT178" s="81"/>
      <c r="ADU178" s="81"/>
      <c r="ADV178" s="81"/>
      <c r="ADW178" s="81"/>
      <c r="ADX178" s="81"/>
      <c r="ADY178" s="81"/>
      <c r="ADZ178" s="81"/>
      <c r="AEA178" s="81"/>
      <c r="AEB178" s="81"/>
      <c r="AEC178" s="81"/>
      <c r="AED178" s="81"/>
      <c r="AEE178" s="81"/>
      <c r="AEF178" s="81"/>
      <c r="AEG178" s="81"/>
      <c r="AEH178" s="81"/>
      <c r="AEI178" s="81"/>
      <c r="AEJ178" s="81"/>
      <c r="AEK178" s="81"/>
      <c r="AEL178" s="81"/>
      <c r="AEM178" s="81"/>
      <c r="AEN178" s="81"/>
      <c r="AEO178" s="81"/>
      <c r="AEP178" s="81"/>
      <c r="AEQ178" s="81"/>
      <c r="AER178" s="81"/>
      <c r="AES178" s="81"/>
      <c r="AET178" s="81"/>
      <c r="AEU178" s="81"/>
      <c r="AEV178" s="81"/>
      <c r="AEW178" s="81"/>
      <c r="AEX178" s="81"/>
      <c r="AEY178" s="81"/>
      <c r="AEZ178" s="81"/>
      <c r="AFA178" s="81"/>
      <c r="AFB178" s="81"/>
      <c r="AFC178" s="81"/>
      <c r="AFD178" s="81"/>
      <c r="AFE178" s="81"/>
      <c r="AFF178" s="81"/>
      <c r="AFG178" s="81"/>
      <c r="AFH178" s="81"/>
      <c r="AFI178" s="81"/>
      <c r="AFJ178" s="81"/>
      <c r="AFK178" s="81"/>
      <c r="AFL178" s="81"/>
      <c r="AFM178" s="81"/>
      <c r="AFN178" s="81"/>
      <c r="AFO178" s="81"/>
      <c r="AFP178" s="81"/>
      <c r="AFQ178" s="81"/>
      <c r="AFR178" s="81"/>
      <c r="AFS178" s="81"/>
      <c r="AFT178" s="81"/>
      <c r="AFU178" s="81"/>
      <c r="AFV178" s="81"/>
      <c r="AFW178" s="81"/>
      <c r="AFX178" s="81"/>
      <c r="AFY178" s="81"/>
      <c r="AFZ178" s="81"/>
      <c r="AGA178" s="81"/>
      <c r="AGB178" s="81"/>
      <c r="AGC178" s="81"/>
      <c r="AGD178" s="81"/>
      <c r="AGE178" s="81"/>
      <c r="AGF178" s="81"/>
      <c r="AGG178" s="81"/>
      <c r="AGH178" s="81"/>
      <c r="AGI178" s="81"/>
      <c r="AGJ178" s="81"/>
      <c r="AGK178" s="81"/>
      <c r="AGL178" s="81"/>
      <c r="AGM178" s="81"/>
      <c r="AGN178" s="81"/>
      <c r="AGO178" s="81"/>
      <c r="AGP178" s="81"/>
      <c r="AGQ178" s="81"/>
      <c r="AGR178" s="81"/>
      <c r="AGS178" s="81"/>
      <c r="AGT178" s="81"/>
      <c r="AGU178" s="81"/>
      <c r="AGV178" s="81"/>
      <c r="AGW178" s="81"/>
      <c r="AGX178" s="81"/>
      <c r="AGY178" s="81"/>
      <c r="AGZ178" s="81"/>
      <c r="AHA178" s="81"/>
      <c r="AHB178" s="81"/>
      <c r="AHC178" s="81"/>
      <c r="AHD178" s="81"/>
      <c r="AHE178" s="81"/>
      <c r="AHF178" s="81"/>
      <c r="AHG178" s="81"/>
      <c r="AHH178" s="81"/>
      <c r="AHI178" s="81"/>
      <c r="AHJ178" s="81"/>
      <c r="AHK178" s="81"/>
      <c r="AHL178" s="81"/>
      <c r="AHM178" s="81"/>
      <c r="AHN178" s="81"/>
      <c r="AHO178" s="81"/>
      <c r="AHP178" s="81"/>
      <c r="AHQ178" s="81"/>
      <c r="AHR178" s="81"/>
      <c r="AHS178" s="81"/>
      <c r="AHT178" s="81"/>
      <c r="AHU178" s="81"/>
      <c r="AHV178" s="81"/>
      <c r="AHW178" s="81"/>
      <c r="AHX178" s="81"/>
      <c r="AHY178" s="81"/>
      <c r="AHZ178" s="81"/>
      <c r="AIA178" s="81"/>
      <c r="AIB178" s="81"/>
      <c r="AIC178" s="81"/>
      <c r="AID178" s="81"/>
      <c r="AIE178" s="81"/>
      <c r="AIF178" s="81"/>
      <c r="AIG178" s="81"/>
      <c r="AIH178" s="81"/>
      <c r="AII178" s="81"/>
      <c r="AIJ178" s="81"/>
      <c r="AIK178" s="81"/>
      <c r="AIL178" s="81"/>
      <c r="AIM178" s="81"/>
      <c r="AIN178" s="81"/>
      <c r="AIO178" s="81"/>
      <c r="AIP178" s="81"/>
      <c r="AIQ178" s="81"/>
      <c r="AIR178" s="81"/>
      <c r="AIS178" s="81"/>
      <c r="AIT178" s="81"/>
      <c r="AIU178" s="81"/>
      <c r="AIV178" s="81"/>
      <c r="AIW178" s="81"/>
      <c r="AIX178" s="81"/>
      <c r="AIY178" s="81"/>
      <c r="AIZ178" s="81"/>
      <c r="AJA178" s="81"/>
      <c r="AJB178" s="81"/>
      <c r="AJC178" s="81"/>
      <c r="AJD178" s="81"/>
      <c r="AJE178" s="81"/>
      <c r="AJF178" s="81"/>
      <c r="AJG178" s="81"/>
      <c r="AJH178" s="81"/>
      <c r="AJI178" s="81"/>
      <c r="AJJ178" s="81"/>
      <c r="AJK178" s="81"/>
      <c r="AJL178" s="81"/>
      <c r="AJM178" s="81"/>
      <c r="AJN178" s="81"/>
      <c r="AJO178" s="81"/>
      <c r="AJP178" s="81"/>
      <c r="AJQ178" s="81"/>
      <c r="AJR178" s="81"/>
      <c r="AJS178" s="81"/>
      <c r="AJT178" s="81"/>
      <c r="AJU178" s="81"/>
      <c r="AJV178" s="81"/>
      <c r="AJW178" s="81"/>
      <c r="AJX178" s="81"/>
      <c r="AJY178" s="81"/>
      <c r="AJZ178" s="81"/>
      <c r="AKA178" s="81"/>
      <c r="AKB178" s="81"/>
      <c r="AKC178" s="81"/>
      <c r="AKD178" s="81"/>
      <c r="AKE178" s="81"/>
      <c r="AKF178" s="81"/>
      <c r="AKG178" s="81"/>
      <c r="AKH178" s="81"/>
      <c r="AKI178" s="81"/>
      <c r="AKJ178" s="81"/>
      <c r="AKK178" s="81"/>
      <c r="AKL178" s="81"/>
      <c r="AKM178" s="81"/>
      <c r="AKN178" s="81"/>
      <c r="AKO178" s="81"/>
      <c r="AKP178" s="81"/>
      <c r="AKQ178" s="81"/>
      <c r="AKR178" s="81"/>
      <c r="AKS178" s="81"/>
      <c r="AKT178" s="81"/>
      <c r="AKU178" s="81"/>
      <c r="AKV178" s="81"/>
      <c r="AKW178" s="81"/>
      <c r="AKX178" s="81"/>
      <c r="AKY178" s="81"/>
      <c r="AKZ178" s="81"/>
      <c r="ALA178" s="81"/>
      <c r="ALB178" s="81"/>
      <c r="ALC178" s="81"/>
      <c r="ALD178" s="81"/>
      <c r="ALE178" s="81"/>
      <c r="ALF178" s="81"/>
      <c r="ALG178" s="81"/>
      <c r="ALH178" s="81"/>
      <c r="ALI178" s="81"/>
      <c r="ALJ178" s="81"/>
      <c r="ALK178" s="81"/>
      <c r="ALL178" s="81"/>
      <c r="ALM178" s="81"/>
      <c r="ALN178" s="81"/>
      <c r="ALO178" s="81"/>
      <c r="ALP178" s="81"/>
      <c r="ALQ178" s="81"/>
      <c r="ALR178" s="81"/>
      <c r="ALS178" s="81"/>
      <c r="ALT178" s="81"/>
      <c r="ALU178" s="81"/>
      <c r="ALV178" s="81"/>
      <c r="ALW178" s="81"/>
      <c r="ALX178" s="81"/>
      <c r="ALY178" s="81"/>
      <c r="ALZ178" s="81"/>
      <c r="AMA178" s="81"/>
      <c r="AMB178" s="81"/>
      <c r="AMC178" s="81"/>
      <c r="AMD178" s="81"/>
      <c r="AME178" s="81"/>
    </row>
    <row r="179" spans="1:1019" customFormat="1" ht="18.75">
      <c r="A179" s="84">
        <v>9</v>
      </c>
      <c r="B179" s="89" t="s">
        <v>153</v>
      </c>
      <c r="C179" s="84">
        <v>1</v>
      </c>
      <c r="D179" s="99">
        <v>253.21</v>
      </c>
      <c r="E179" s="99">
        <v>253.21</v>
      </c>
      <c r="F179" s="99"/>
      <c r="G179" s="99">
        <v>253.21</v>
      </c>
      <c r="H179" s="99"/>
      <c r="I179" s="99">
        <v>253.21</v>
      </c>
      <c r="J179" s="81"/>
      <c r="K179" s="489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  <c r="GT179" s="81"/>
      <c r="GU179" s="81"/>
      <c r="GV179" s="81"/>
      <c r="GW179" s="81"/>
      <c r="GX179" s="81"/>
      <c r="GY179" s="81"/>
      <c r="GZ179" s="81"/>
      <c r="HA179" s="81"/>
      <c r="HB179" s="81"/>
      <c r="HC179" s="81"/>
      <c r="HD179" s="81"/>
      <c r="HE179" s="81"/>
      <c r="HF179" s="81"/>
      <c r="HG179" s="81"/>
      <c r="HH179" s="81"/>
      <c r="HI179" s="81"/>
      <c r="HJ179" s="81"/>
      <c r="HK179" s="81"/>
      <c r="HL179" s="81"/>
      <c r="HM179" s="81"/>
      <c r="HN179" s="81"/>
      <c r="HO179" s="81"/>
      <c r="HP179" s="81"/>
      <c r="HQ179" s="81"/>
      <c r="HR179" s="81"/>
      <c r="HS179" s="81"/>
      <c r="HT179" s="81"/>
      <c r="HU179" s="81"/>
      <c r="HV179" s="81"/>
      <c r="HW179" s="81"/>
      <c r="HX179" s="81"/>
      <c r="HY179" s="81"/>
      <c r="HZ179" s="81"/>
      <c r="IA179" s="81"/>
      <c r="IB179" s="81"/>
      <c r="IC179" s="81"/>
      <c r="ID179" s="81"/>
      <c r="IE179" s="81"/>
      <c r="IF179" s="81"/>
      <c r="IG179" s="81"/>
      <c r="IH179" s="81"/>
      <c r="II179" s="81"/>
      <c r="IJ179" s="81"/>
      <c r="IK179" s="81"/>
      <c r="IL179" s="81"/>
      <c r="IM179" s="81"/>
      <c r="IN179" s="81"/>
      <c r="IO179" s="81"/>
      <c r="IP179" s="81"/>
      <c r="IQ179" s="81"/>
      <c r="IR179" s="81"/>
      <c r="IS179" s="81"/>
      <c r="IT179" s="81"/>
      <c r="IU179" s="81"/>
      <c r="IV179" s="81"/>
      <c r="IW179" s="81"/>
      <c r="IX179" s="81"/>
      <c r="IY179" s="81"/>
      <c r="IZ179" s="81"/>
      <c r="JA179" s="81"/>
      <c r="JB179" s="81"/>
      <c r="JC179" s="81"/>
      <c r="JD179" s="81"/>
      <c r="JE179" s="81"/>
      <c r="JF179" s="81"/>
      <c r="JG179" s="81"/>
      <c r="JH179" s="81"/>
      <c r="JI179" s="81"/>
      <c r="JJ179" s="81"/>
      <c r="JK179" s="81"/>
      <c r="JL179" s="81"/>
      <c r="JM179" s="81"/>
      <c r="JN179" s="81"/>
      <c r="JO179" s="81"/>
      <c r="JP179" s="81"/>
      <c r="JQ179" s="81"/>
      <c r="JR179" s="81"/>
      <c r="JS179" s="81"/>
      <c r="JT179" s="81"/>
      <c r="JU179" s="81"/>
      <c r="JV179" s="81"/>
      <c r="JW179" s="81"/>
      <c r="JX179" s="81"/>
      <c r="JY179" s="81"/>
      <c r="JZ179" s="81"/>
      <c r="KA179" s="81"/>
      <c r="KB179" s="81"/>
      <c r="KC179" s="81"/>
      <c r="KD179" s="81"/>
      <c r="KE179" s="81"/>
      <c r="KF179" s="81"/>
      <c r="KG179" s="81"/>
      <c r="KH179" s="81"/>
      <c r="KI179" s="81"/>
      <c r="KJ179" s="81"/>
      <c r="KK179" s="81"/>
      <c r="KL179" s="81"/>
      <c r="KM179" s="81"/>
      <c r="KN179" s="81"/>
      <c r="KO179" s="81"/>
      <c r="KP179" s="81"/>
      <c r="KQ179" s="81"/>
      <c r="KR179" s="81"/>
      <c r="KS179" s="81"/>
      <c r="KT179" s="81"/>
      <c r="KU179" s="81"/>
      <c r="KV179" s="81"/>
      <c r="KW179" s="81"/>
      <c r="KX179" s="81"/>
      <c r="KY179" s="81"/>
      <c r="KZ179" s="81"/>
      <c r="LA179" s="81"/>
      <c r="LB179" s="81"/>
      <c r="LC179" s="81"/>
      <c r="LD179" s="81"/>
      <c r="LE179" s="81"/>
      <c r="LF179" s="81"/>
      <c r="LG179" s="81"/>
      <c r="LH179" s="81"/>
      <c r="LI179" s="81"/>
      <c r="LJ179" s="81"/>
      <c r="LK179" s="81"/>
      <c r="LL179" s="81"/>
      <c r="LM179" s="81"/>
      <c r="LN179" s="81"/>
      <c r="LO179" s="81"/>
      <c r="LP179" s="81"/>
      <c r="LQ179" s="81"/>
      <c r="LR179" s="81"/>
      <c r="LS179" s="81"/>
      <c r="LT179" s="81"/>
      <c r="LU179" s="81"/>
      <c r="LV179" s="81"/>
      <c r="LW179" s="81"/>
      <c r="LX179" s="81"/>
      <c r="LY179" s="81"/>
      <c r="LZ179" s="81"/>
      <c r="MA179" s="81"/>
      <c r="MB179" s="81"/>
      <c r="MC179" s="81"/>
      <c r="MD179" s="81"/>
      <c r="ME179" s="81"/>
      <c r="MF179" s="81"/>
      <c r="MG179" s="81"/>
      <c r="MH179" s="81"/>
      <c r="MI179" s="81"/>
      <c r="MJ179" s="81"/>
      <c r="MK179" s="81"/>
      <c r="ML179" s="81"/>
      <c r="MM179" s="81"/>
      <c r="MN179" s="81"/>
      <c r="MO179" s="81"/>
      <c r="MP179" s="81"/>
      <c r="MQ179" s="81"/>
      <c r="MR179" s="81"/>
      <c r="MS179" s="81"/>
      <c r="MT179" s="81"/>
      <c r="MU179" s="81"/>
      <c r="MV179" s="81"/>
      <c r="MW179" s="81"/>
      <c r="MX179" s="81"/>
      <c r="MY179" s="81"/>
      <c r="MZ179" s="81"/>
      <c r="NA179" s="81"/>
      <c r="NB179" s="81"/>
      <c r="NC179" s="81"/>
      <c r="ND179" s="81"/>
      <c r="NE179" s="81"/>
      <c r="NF179" s="81"/>
      <c r="NG179" s="81"/>
      <c r="NH179" s="81"/>
      <c r="NI179" s="81"/>
      <c r="NJ179" s="81"/>
      <c r="NK179" s="81"/>
      <c r="NL179" s="81"/>
      <c r="NM179" s="81"/>
      <c r="NN179" s="81"/>
      <c r="NO179" s="81"/>
      <c r="NP179" s="81"/>
      <c r="NQ179" s="81"/>
      <c r="NR179" s="81"/>
      <c r="NS179" s="81"/>
      <c r="NT179" s="81"/>
      <c r="NU179" s="81"/>
      <c r="NV179" s="81"/>
      <c r="NW179" s="81"/>
      <c r="NX179" s="81"/>
      <c r="NY179" s="81"/>
      <c r="NZ179" s="81"/>
      <c r="OA179" s="81"/>
      <c r="OB179" s="81"/>
      <c r="OC179" s="81"/>
      <c r="OD179" s="81"/>
      <c r="OE179" s="81"/>
      <c r="OF179" s="81"/>
      <c r="OG179" s="81"/>
      <c r="OH179" s="81"/>
      <c r="OI179" s="81"/>
      <c r="OJ179" s="81"/>
      <c r="OK179" s="81"/>
      <c r="OL179" s="81"/>
      <c r="OM179" s="81"/>
      <c r="ON179" s="81"/>
      <c r="OO179" s="81"/>
      <c r="OP179" s="81"/>
      <c r="OQ179" s="81"/>
      <c r="OR179" s="81"/>
      <c r="OS179" s="81"/>
      <c r="OT179" s="81"/>
      <c r="OU179" s="81"/>
      <c r="OV179" s="81"/>
      <c r="OW179" s="81"/>
      <c r="OX179" s="81"/>
      <c r="OY179" s="81"/>
      <c r="OZ179" s="81"/>
      <c r="PA179" s="81"/>
      <c r="PB179" s="81"/>
      <c r="PC179" s="81"/>
      <c r="PD179" s="81"/>
      <c r="PE179" s="81"/>
      <c r="PF179" s="81"/>
      <c r="PG179" s="81"/>
      <c r="PH179" s="81"/>
      <c r="PI179" s="81"/>
      <c r="PJ179" s="81"/>
      <c r="PK179" s="81"/>
      <c r="PL179" s="81"/>
      <c r="PM179" s="81"/>
      <c r="PN179" s="81"/>
      <c r="PO179" s="81"/>
      <c r="PP179" s="81"/>
      <c r="PQ179" s="81"/>
      <c r="PR179" s="81"/>
      <c r="PS179" s="81"/>
      <c r="PT179" s="81"/>
      <c r="PU179" s="81"/>
      <c r="PV179" s="81"/>
      <c r="PW179" s="81"/>
      <c r="PX179" s="81"/>
      <c r="PY179" s="81"/>
      <c r="PZ179" s="81"/>
      <c r="QA179" s="81"/>
      <c r="QB179" s="81"/>
      <c r="QC179" s="81"/>
      <c r="QD179" s="81"/>
      <c r="QE179" s="81"/>
      <c r="QF179" s="81"/>
      <c r="QG179" s="81"/>
      <c r="QH179" s="81"/>
      <c r="QI179" s="81"/>
      <c r="QJ179" s="81"/>
      <c r="QK179" s="81"/>
      <c r="QL179" s="81"/>
      <c r="QM179" s="81"/>
      <c r="QN179" s="81"/>
      <c r="QO179" s="81"/>
      <c r="QP179" s="81"/>
      <c r="QQ179" s="81"/>
      <c r="QR179" s="81"/>
      <c r="QS179" s="81"/>
      <c r="QT179" s="81"/>
      <c r="QU179" s="81"/>
      <c r="QV179" s="81"/>
      <c r="QW179" s="81"/>
      <c r="QX179" s="81"/>
      <c r="QY179" s="81"/>
      <c r="QZ179" s="81"/>
      <c r="RA179" s="81"/>
      <c r="RB179" s="81"/>
      <c r="RC179" s="81"/>
      <c r="RD179" s="81"/>
      <c r="RE179" s="81"/>
      <c r="RF179" s="81"/>
      <c r="RG179" s="81"/>
      <c r="RH179" s="81"/>
      <c r="RI179" s="81"/>
      <c r="RJ179" s="81"/>
      <c r="RK179" s="81"/>
      <c r="RL179" s="81"/>
      <c r="RM179" s="81"/>
      <c r="RN179" s="81"/>
      <c r="RO179" s="81"/>
      <c r="RP179" s="81"/>
      <c r="RQ179" s="81"/>
      <c r="RR179" s="81"/>
      <c r="RS179" s="81"/>
      <c r="RT179" s="81"/>
      <c r="RU179" s="81"/>
      <c r="RV179" s="81"/>
      <c r="RW179" s="81"/>
      <c r="RX179" s="81"/>
      <c r="RY179" s="81"/>
      <c r="RZ179" s="81"/>
      <c r="SA179" s="81"/>
      <c r="SB179" s="81"/>
      <c r="SC179" s="81"/>
      <c r="SD179" s="81"/>
      <c r="SE179" s="81"/>
      <c r="SF179" s="81"/>
      <c r="SG179" s="81"/>
      <c r="SH179" s="81"/>
      <c r="SI179" s="81"/>
      <c r="SJ179" s="81"/>
      <c r="SK179" s="81"/>
      <c r="SL179" s="81"/>
      <c r="SM179" s="81"/>
      <c r="SN179" s="81"/>
      <c r="SO179" s="81"/>
      <c r="SP179" s="81"/>
      <c r="SQ179" s="81"/>
      <c r="SR179" s="81"/>
      <c r="SS179" s="81"/>
      <c r="ST179" s="81"/>
      <c r="SU179" s="81"/>
      <c r="SV179" s="81"/>
      <c r="SW179" s="81"/>
      <c r="SX179" s="81"/>
      <c r="SY179" s="81"/>
      <c r="SZ179" s="81"/>
      <c r="TA179" s="81"/>
      <c r="TB179" s="81"/>
      <c r="TC179" s="81"/>
      <c r="TD179" s="81"/>
      <c r="TE179" s="81"/>
      <c r="TF179" s="81"/>
      <c r="TG179" s="81"/>
      <c r="TH179" s="81"/>
      <c r="TI179" s="81"/>
      <c r="TJ179" s="81"/>
      <c r="TK179" s="81"/>
      <c r="TL179" s="81"/>
      <c r="TM179" s="81"/>
      <c r="TN179" s="81"/>
      <c r="TO179" s="81"/>
      <c r="TP179" s="81"/>
      <c r="TQ179" s="81"/>
      <c r="TR179" s="81"/>
      <c r="TS179" s="81"/>
      <c r="TT179" s="81"/>
      <c r="TU179" s="81"/>
      <c r="TV179" s="81"/>
      <c r="TW179" s="81"/>
      <c r="TX179" s="81"/>
      <c r="TY179" s="81"/>
      <c r="TZ179" s="81"/>
      <c r="UA179" s="81"/>
      <c r="UB179" s="81"/>
      <c r="UC179" s="81"/>
      <c r="UD179" s="81"/>
      <c r="UE179" s="81"/>
      <c r="UF179" s="81"/>
      <c r="UG179" s="81"/>
      <c r="UH179" s="81"/>
      <c r="UI179" s="81"/>
      <c r="UJ179" s="81"/>
      <c r="UK179" s="81"/>
      <c r="UL179" s="81"/>
      <c r="UM179" s="81"/>
      <c r="UN179" s="81"/>
      <c r="UO179" s="81"/>
      <c r="UP179" s="81"/>
      <c r="UQ179" s="81"/>
      <c r="UR179" s="81"/>
      <c r="US179" s="81"/>
      <c r="UT179" s="81"/>
      <c r="UU179" s="81"/>
      <c r="UV179" s="81"/>
      <c r="UW179" s="81"/>
      <c r="UX179" s="81"/>
      <c r="UY179" s="81"/>
      <c r="UZ179" s="81"/>
      <c r="VA179" s="81"/>
      <c r="VB179" s="81"/>
      <c r="VC179" s="81"/>
      <c r="VD179" s="81"/>
      <c r="VE179" s="81"/>
      <c r="VF179" s="81"/>
      <c r="VG179" s="81"/>
      <c r="VH179" s="81"/>
      <c r="VI179" s="81"/>
      <c r="VJ179" s="81"/>
      <c r="VK179" s="81"/>
      <c r="VL179" s="81"/>
      <c r="VM179" s="81"/>
      <c r="VN179" s="81"/>
      <c r="VO179" s="81"/>
      <c r="VP179" s="81"/>
      <c r="VQ179" s="81"/>
      <c r="VR179" s="81"/>
      <c r="VS179" s="81"/>
      <c r="VT179" s="81"/>
      <c r="VU179" s="81"/>
      <c r="VV179" s="81"/>
      <c r="VW179" s="81"/>
      <c r="VX179" s="81"/>
      <c r="VY179" s="81"/>
      <c r="VZ179" s="81"/>
      <c r="WA179" s="81"/>
      <c r="WB179" s="81"/>
      <c r="WC179" s="81"/>
      <c r="WD179" s="81"/>
      <c r="WE179" s="81"/>
      <c r="WF179" s="81"/>
      <c r="WG179" s="81"/>
      <c r="WH179" s="81"/>
      <c r="WI179" s="81"/>
      <c r="WJ179" s="81"/>
      <c r="WK179" s="81"/>
      <c r="WL179" s="81"/>
      <c r="WM179" s="81"/>
      <c r="WN179" s="81"/>
      <c r="WO179" s="81"/>
      <c r="WP179" s="81"/>
      <c r="WQ179" s="81"/>
      <c r="WR179" s="81"/>
      <c r="WS179" s="81"/>
      <c r="WT179" s="81"/>
      <c r="WU179" s="81"/>
      <c r="WV179" s="81"/>
      <c r="WW179" s="81"/>
      <c r="WX179" s="81"/>
      <c r="WY179" s="81"/>
      <c r="WZ179" s="81"/>
      <c r="XA179" s="81"/>
      <c r="XB179" s="81"/>
      <c r="XC179" s="81"/>
      <c r="XD179" s="81"/>
      <c r="XE179" s="81"/>
      <c r="XF179" s="81"/>
      <c r="XG179" s="81"/>
      <c r="XH179" s="81"/>
      <c r="XI179" s="81"/>
      <c r="XJ179" s="81"/>
      <c r="XK179" s="81"/>
      <c r="XL179" s="81"/>
      <c r="XM179" s="81"/>
      <c r="XN179" s="81"/>
      <c r="XO179" s="81"/>
      <c r="XP179" s="81"/>
      <c r="XQ179" s="81"/>
      <c r="XR179" s="81"/>
      <c r="XS179" s="81"/>
      <c r="XT179" s="81"/>
      <c r="XU179" s="81"/>
      <c r="XV179" s="81"/>
      <c r="XW179" s="81"/>
      <c r="XX179" s="81"/>
      <c r="XY179" s="81"/>
      <c r="XZ179" s="81"/>
      <c r="YA179" s="81"/>
      <c r="YB179" s="81"/>
      <c r="YC179" s="81"/>
      <c r="YD179" s="81"/>
      <c r="YE179" s="81"/>
      <c r="YF179" s="81"/>
      <c r="YG179" s="81"/>
      <c r="YH179" s="81"/>
      <c r="YI179" s="81"/>
      <c r="YJ179" s="81"/>
      <c r="YK179" s="81"/>
      <c r="YL179" s="81"/>
      <c r="YM179" s="81"/>
      <c r="YN179" s="81"/>
      <c r="YO179" s="81"/>
      <c r="YP179" s="81"/>
      <c r="YQ179" s="81"/>
      <c r="YR179" s="81"/>
      <c r="YS179" s="81"/>
      <c r="YT179" s="81"/>
      <c r="YU179" s="81"/>
      <c r="YV179" s="81"/>
      <c r="YW179" s="81"/>
      <c r="YX179" s="81"/>
      <c r="YY179" s="81"/>
      <c r="YZ179" s="81"/>
      <c r="ZA179" s="81"/>
      <c r="ZB179" s="81"/>
      <c r="ZC179" s="81"/>
      <c r="ZD179" s="81"/>
      <c r="ZE179" s="81"/>
      <c r="ZF179" s="81"/>
      <c r="ZG179" s="81"/>
      <c r="ZH179" s="81"/>
      <c r="ZI179" s="81"/>
      <c r="ZJ179" s="81"/>
      <c r="ZK179" s="81"/>
      <c r="ZL179" s="81"/>
      <c r="ZM179" s="81"/>
      <c r="ZN179" s="81"/>
      <c r="ZO179" s="81"/>
      <c r="ZP179" s="81"/>
      <c r="ZQ179" s="81"/>
      <c r="ZR179" s="81"/>
      <c r="ZS179" s="81"/>
      <c r="ZT179" s="81"/>
      <c r="ZU179" s="81"/>
      <c r="ZV179" s="81"/>
      <c r="ZW179" s="81"/>
      <c r="ZX179" s="81"/>
      <c r="ZY179" s="81"/>
      <c r="ZZ179" s="81"/>
      <c r="AAA179" s="81"/>
      <c r="AAB179" s="81"/>
      <c r="AAC179" s="81"/>
      <c r="AAD179" s="81"/>
      <c r="AAE179" s="81"/>
      <c r="AAF179" s="81"/>
      <c r="AAG179" s="81"/>
      <c r="AAH179" s="81"/>
      <c r="AAI179" s="81"/>
      <c r="AAJ179" s="81"/>
      <c r="AAK179" s="81"/>
      <c r="AAL179" s="81"/>
      <c r="AAM179" s="81"/>
      <c r="AAN179" s="81"/>
      <c r="AAO179" s="81"/>
      <c r="AAP179" s="81"/>
      <c r="AAQ179" s="81"/>
      <c r="AAR179" s="81"/>
      <c r="AAS179" s="81"/>
      <c r="AAT179" s="81"/>
      <c r="AAU179" s="81"/>
      <c r="AAV179" s="81"/>
      <c r="AAW179" s="81"/>
      <c r="AAX179" s="81"/>
      <c r="AAY179" s="81"/>
      <c r="AAZ179" s="81"/>
      <c r="ABA179" s="81"/>
      <c r="ABB179" s="81"/>
      <c r="ABC179" s="81"/>
      <c r="ABD179" s="81"/>
      <c r="ABE179" s="81"/>
      <c r="ABF179" s="81"/>
      <c r="ABG179" s="81"/>
      <c r="ABH179" s="81"/>
      <c r="ABI179" s="81"/>
      <c r="ABJ179" s="81"/>
      <c r="ABK179" s="81"/>
      <c r="ABL179" s="81"/>
      <c r="ABM179" s="81"/>
      <c r="ABN179" s="81"/>
      <c r="ABO179" s="81"/>
      <c r="ABP179" s="81"/>
      <c r="ABQ179" s="81"/>
      <c r="ABR179" s="81"/>
      <c r="ABS179" s="81"/>
      <c r="ABT179" s="81"/>
      <c r="ABU179" s="81"/>
      <c r="ABV179" s="81"/>
      <c r="ABW179" s="81"/>
      <c r="ABX179" s="81"/>
      <c r="ABY179" s="81"/>
      <c r="ABZ179" s="81"/>
      <c r="ACA179" s="81"/>
      <c r="ACB179" s="81"/>
      <c r="ACC179" s="81"/>
      <c r="ACD179" s="81"/>
      <c r="ACE179" s="81"/>
      <c r="ACF179" s="81"/>
      <c r="ACG179" s="81"/>
      <c r="ACH179" s="81"/>
      <c r="ACI179" s="81"/>
      <c r="ACJ179" s="81"/>
      <c r="ACK179" s="81"/>
      <c r="ACL179" s="81"/>
      <c r="ACM179" s="81"/>
      <c r="ACN179" s="81"/>
      <c r="ACO179" s="81"/>
      <c r="ACP179" s="81"/>
      <c r="ACQ179" s="81"/>
      <c r="ACR179" s="81"/>
      <c r="ACS179" s="81"/>
      <c r="ACT179" s="81"/>
      <c r="ACU179" s="81"/>
      <c r="ACV179" s="81"/>
      <c r="ACW179" s="81"/>
      <c r="ACX179" s="81"/>
      <c r="ACY179" s="81"/>
      <c r="ACZ179" s="81"/>
      <c r="ADA179" s="81"/>
      <c r="ADB179" s="81"/>
      <c r="ADC179" s="81"/>
      <c r="ADD179" s="81"/>
      <c r="ADE179" s="81"/>
      <c r="ADF179" s="81"/>
      <c r="ADG179" s="81"/>
      <c r="ADH179" s="81"/>
      <c r="ADI179" s="81"/>
      <c r="ADJ179" s="81"/>
      <c r="ADK179" s="81"/>
      <c r="ADL179" s="81"/>
      <c r="ADM179" s="81"/>
      <c r="ADN179" s="81"/>
      <c r="ADO179" s="81"/>
      <c r="ADP179" s="81"/>
      <c r="ADQ179" s="81"/>
      <c r="ADR179" s="81"/>
      <c r="ADS179" s="81"/>
      <c r="ADT179" s="81"/>
      <c r="ADU179" s="81"/>
      <c r="ADV179" s="81"/>
      <c r="ADW179" s="81"/>
      <c r="ADX179" s="81"/>
      <c r="ADY179" s="81"/>
      <c r="ADZ179" s="81"/>
      <c r="AEA179" s="81"/>
      <c r="AEB179" s="81"/>
      <c r="AEC179" s="81"/>
      <c r="AED179" s="81"/>
      <c r="AEE179" s="81"/>
      <c r="AEF179" s="81"/>
      <c r="AEG179" s="81"/>
      <c r="AEH179" s="81"/>
      <c r="AEI179" s="81"/>
      <c r="AEJ179" s="81"/>
      <c r="AEK179" s="81"/>
      <c r="AEL179" s="81"/>
      <c r="AEM179" s="81"/>
      <c r="AEN179" s="81"/>
      <c r="AEO179" s="81"/>
      <c r="AEP179" s="81"/>
      <c r="AEQ179" s="81"/>
      <c r="AER179" s="81"/>
      <c r="AES179" s="81"/>
      <c r="AET179" s="81"/>
      <c r="AEU179" s="81"/>
      <c r="AEV179" s="81"/>
      <c r="AEW179" s="81"/>
      <c r="AEX179" s="81"/>
      <c r="AEY179" s="81"/>
      <c r="AEZ179" s="81"/>
      <c r="AFA179" s="81"/>
      <c r="AFB179" s="81"/>
      <c r="AFC179" s="81"/>
      <c r="AFD179" s="81"/>
      <c r="AFE179" s="81"/>
      <c r="AFF179" s="81"/>
      <c r="AFG179" s="81"/>
      <c r="AFH179" s="81"/>
      <c r="AFI179" s="81"/>
      <c r="AFJ179" s="81"/>
      <c r="AFK179" s="81"/>
      <c r="AFL179" s="81"/>
      <c r="AFM179" s="81"/>
      <c r="AFN179" s="81"/>
      <c r="AFO179" s="81"/>
      <c r="AFP179" s="81"/>
      <c r="AFQ179" s="81"/>
      <c r="AFR179" s="81"/>
      <c r="AFS179" s="81"/>
      <c r="AFT179" s="81"/>
      <c r="AFU179" s="81"/>
      <c r="AFV179" s="81"/>
      <c r="AFW179" s="81"/>
      <c r="AFX179" s="81"/>
      <c r="AFY179" s="81"/>
      <c r="AFZ179" s="81"/>
      <c r="AGA179" s="81"/>
      <c r="AGB179" s="81"/>
      <c r="AGC179" s="81"/>
      <c r="AGD179" s="81"/>
      <c r="AGE179" s="81"/>
      <c r="AGF179" s="81"/>
      <c r="AGG179" s="81"/>
      <c r="AGH179" s="81"/>
      <c r="AGI179" s="81"/>
      <c r="AGJ179" s="81"/>
      <c r="AGK179" s="81"/>
      <c r="AGL179" s="81"/>
      <c r="AGM179" s="81"/>
      <c r="AGN179" s="81"/>
      <c r="AGO179" s="81"/>
      <c r="AGP179" s="81"/>
      <c r="AGQ179" s="81"/>
      <c r="AGR179" s="81"/>
      <c r="AGS179" s="81"/>
      <c r="AGT179" s="81"/>
      <c r="AGU179" s="81"/>
      <c r="AGV179" s="81"/>
      <c r="AGW179" s="81"/>
      <c r="AGX179" s="81"/>
      <c r="AGY179" s="81"/>
      <c r="AGZ179" s="81"/>
      <c r="AHA179" s="81"/>
      <c r="AHB179" s="81"/>
      <c r="AHC179" s="81"/>
      <c r="AHD179" s="81"/>
      <c r="AHE179" s="81"/>
      <c r="AHF179" s="81"/>
      <c r="AHG179" s="81"/>
      <c r="AHH179" s="81"/>
      <c r="AHI179" s="81"/>
      <c r="AHJ179" s="81"/>
      <c r="AHK179" s="81"/>
      <c r="AHL179" s="81"/>
      <c r="AHM179" s="81"/>
      <c r="AHN179" s="81"/>
      <c r="AHO179" s="81"/>
      <c r="AHP179" s="81"/>
      <c r="AHQ179" s="81"/>
      <c r="AHR179" s="81"/>
      <c r="AHS179" s="81"/>
      <c r="AHT179" s="81"/>
      <c r="AHU179" s="81"/>
      <c r="AHV179" s="81"/>
      <c r="AHW179" s="81"/>
      <c r="AHX179" s="81"/>
      <c r="AHY179" s="81"/>
      <c r="AHZ179" s="81"/>
      <c r="AIA179" s="81"/>
      <c r="AIB179" s="81"/>
      <c r="AIC179" s="81"/>
      <c r="AID179" s="81"/>
      <c r="AIE179" s="81"/>
      <c r="AIF179" s="81"/>
      <c r="AIG179" s="81"/>
      <c r="AIH179" s="81"/>
      <c r="AII179" s="81"/>
      <c r="AIJ179" s="81"/>
      <c r="AIK179" s="81"/>
      <c r="AIL179" s="81"/>
      <c r="AIM179" s="81"/>
      <c r="AIN179" s="81"/>
      <c r="AIO179" s="81"/>
      <c r="AIP179" s="81"/>
      <c r="AIQ179" s="81"/>
      <c r="AIR179" s="81"/>
      <c r="AIS179" s="81"/>
      <c r="AIT179" s="81"/>
      <c r="AIU179" s="81"/>
      <c r="AIV179" s="81"/>
      <c r="AIW179" s="81"/>
      <c r="AIX179" s="81"/>
      <c r="AIY179" s="81"/>
      <c r="AIZ179" s="81"/>
      <c r="AJA179" s="81"/>
      <c r="AJB179" s="81"/>
      <c r="AJC179" s="81"/>
      <c r="AJD179" s="81"/>
      <c r="AJE179" s="81"/>
      <c r="AJF179" s="81"/>
      <c r="AJG179" s="81"/>
      <c r="AJH179" s="81"/>
      <c r="AJI179" s="81"/>
      <c r="AJJ179" s="81"/>
      <c r="AJK179" s="81"/>
      <c r="AJL179" s="81"/>
      <c r="AJM179" s="81"/>
      <c r="AJN179" s="81"/>
      <c r="AJO179" s="81"/>
      <c r="AJP179" s="81"/>
      <c r="AJQ179" s="81"/>
      <c r="AJR179" s="81"/>
      <c r="AJS179" s="81"/>
      <c r="AJT179" s="81"/>
      <c r="AJU179" s="81"/>
      <c r="AJV179" s="81"/>
      <c r="AJW179" s="81"/>
      <c r="AJX179" s="81"/>
      <c r="AJY179" s="81"/>
      <c r="AJZ179" s="81"/>
      <c r="AKA179" s="81"/>
      <c r="AKB179" s="81"/>
      <c r="AKC179" s="81"/>
      <c r="AKD179" s="81"/>
      <c r="AKE179" s="81"/>
      <c r="AKF179" s="81"/>
      <c r="AKG179" s="81"/>
      <c r="AKH179" s="81"/>
      <c r="AKI179" s="81"/>
      <c r="AKJ179" s="81"/>
      <c r="AKK179" s="81"/>
      <c r="AKL179" s="81"/>
      <c r="AKM179" s="81"/>
      <c r="AKN179" s="81"/>
      <c r="AKO179" s="81"/>
      <c r="AKP179" s="81"/>
      <c r="AKQ179" s="81"/>
      <c r="AKR179" s="81"/>
      <c r="AKS179" s="81"/>
      <c r="AKT179" s="81"/>
      <c r="AKU179" s="81"/>
      <c r="AKV179" s="81"/>
      <c r="AKW179" s="81"/>
      <c r="AKX179" s="81"/>
      <c r="AKY179" s="81"/>
      <c r="AKZ179" s="81"/>
      <c r="ALA179" s="81"/>
      <c r="ALB179" s="81"/>
      <c r="ALC179" s="81"/>
      <c r="ALD179" s="81"/>
      <c r="ALE179" s="81"/>
      <c r="ALF179" s="81"/>
      <c r="ALG179" s="81"/>
      <c r="ALH179" s="81"/>
      <c r="ALI179" s="81"/>
      <c r="ALJ179" s="81"/>
      <c r="ALK179" s="81"/>
      <c r="ALL179" s="81"/>
      <c r="ALM179" s="81"/>
      <c r="ALN179" s="81"/>
      <c r="ALO179" s="81"/>
      <c r="ALP179" s="81"/>
      <c r="ALQ179" s="81"/>
      <c r="ALR179" s="81"/>
      <c r="ALS179" s="81"/>
      <c r="ALT179" s="81"/>
      <c r="ALU179" s="81"/>
      <c r="ALV179" s="81"/>
      <c r="ALW179" s="81"/>
      <c r="ALX179" s="81"/>
      <c r="ALY179" s="81"/>
      <c r="ALZ179" s="81"/>
      <c r="AMA179" s="81"/>
      <c r="AMB179" s="81"/>
      <c r="AMC179" s="81"/>
      <c r="AMD179" s="81"/>
      <c r="AME179" s="81"/>
    </row>
    <row r="180" spans="1:1019" customFormat="1" ht="18.75">
      <c r="A180" s="84">
        <v>10</v>
      </c>
      <c r="B180" s="89" t="s">
        <v>154</v>
      </c>
      <c r="C180" s="84">
        <v>3</v>
      </c>
      <c r="D180" s="99">
        <v>524.6</v>
      </c>
      <c r="E180" s="99">
        <v>393.4</v>
      </c>
      <c r="F180" s="99"/>
      <c r="G180" s="99">
        <v>393.4</v>
      </c>
      <c r="H180" s="99"/>
      <c r="I180" s="99">
        <v>345.1</v>
      </c>
      <c r="J180" s="81"/>
      <c r="K180" s="489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  <c r="GT180" s="81"/>
      <c r="GU180" s="81"/>
      <c r="GV180" s="81"/>
      <c r="GW180" s="81"/>
      <c r="GX180" s="81"/>
      <c r="GY180" s="81"/>
      <c r="GZ180" s="81"/>
      <c r="HA180" s="81"/>
      <c r="HB180" s="81"/>
      <c r="HC180" s="81"/>
      <c r="HD180" s="81"/>
      <c r="HE180" s="81"/>
      <c r="HF180" s="81"/>
      <c r="HG180" s="81"/>
      <c r="HH180" s="81"/>
      <c r="HI180" s="81"/>
      <c r="HJ180" s="81"/>
      <c r="HK180" s="81"/>
      <c r="HL180" s="81"/>
      <c r="HM180" s="81"/>
      <c r="HN180" s="81"/>
      <c r="HO180" s="81"/>
      <c r="HP180" s="81"/>
      <c r="HQ180" s="81"/>
      <c r="HR180" s="81"/>
      <c r="HS180" s="81"/>
      <c r="HT180" s="81"/>
      <c r="HU180" s="81"/>
      <c r="HV180" s="81"/>
      <c r="HW180" s="81"/>
      <c r="HX180" s="81"/>
      <c r="HY180" s="81"/>
      <c r="HZ180" s="81"/>
      <c r="IA180" s="81"/>
      <c r="IB180" s="81"/>
      <c r="IC180" s="81"/>
      <c r="ID180" s="81"/>
      <c r="IE180" s="81"/>
      <c r="IF180" s="81"/>
      <c r="IG180" s="81"/>
      <c r="IH180" s="81"/>
      <c r="II180" s="81"/>
      <c r="IJ180" s="81"/>
      <c r="IK180" s="81"/>
      <c r="IL180" s="81"/>
      <c r="IM180" s="81"/>
      <c r="IN180" s="81"/>
      <c r="IO180" s="81"/>
      <c r="IP180" s="81"/>
      <c r="IQ180" s="81"/>
      <c r="IR180" s="81"/>
      <c r="IS180" s="81"/>
      <c r="IT180" s="81"/>
      <c r="IU180" s="81"/>
      <c r="IV180" s="81"/>
      <c r="IW180" s="81"/>
      <c r="IX180" s="81"/>
      <c r="IY180" s="81"/>
      <c r="IZ180" s="81"/>
      <c r="JA180" s="81"/>
      <c r="JB180" s="81"/>
      <c r="JC180" s="81"/>
      <c r="JD180" s="81"/>
      <c r="JE180" s="81"/>
      <c r="JF180" s="81"/>
      <c r="JG180" s="81"/>
      <c r="JH180" s="81"/>
      <c r="JI180" s="81"/>
      <c r="JJ180" s="81"/>
      <c r="JK180" s="81"/>
      <c r="JL180" s="81"/>
      <c r="JM180" s="81"/>
      <c r="JN180" s="81"/>
      <c r="JO180" s="81"/>
      <c r="JP180" s="81"/>
      <c r="JQ180" s="81"/>
      <c r="JR180" s="81"/>
      <c r="JS180" s="81"/>
      <c r="JT180" s="81"/>
      <c r="JU180" s="81"/>
      <c r="JV180" s="81"/>
      <c r="JW180" s="81"/>
      <c r="JX180" s="81"/>
      <c r="JY180" s="81"/>
      <c r="JZ180" s="81"/>
      <c r="KA180" s="81"/>
      <c r="KB180" s="81"/>
      <c r="KC180" s="81"/>
      <c r="KD180" s="81"/>
      <c r="KE180" s="81"/>
      <c r="KF180" s="81"/>
      <c r="KG180" s="81"/>
      <c r="KH180" s="81"/>
      <c r="KI180" s="81"/>
      <c r="KJ180" s="81"/>
      <c r="KK180" s="81"/>
      <c r="KL180" s="81"/>
      <c r="KM180" s="81"/>
      <c r="KN180" s="81"/>
      <c r="KO180" s="81"/>
      <c r="KP180" s="81"/>
      <c r="KQ180" s="81"/>
      <c r="KR180" s="81"/>
      <c r="KS180" s="81"/>
      <c r="KT180" s="81"/>
      <c r="KU180" s="81"/>
      <c r="KV180" s="81"/>
      <c r="KW180" s="81"/>
      <c r="KX180" s="81"/>
      <c r="KY180" s="81"/>
      <c r="KZ180" s="81"/>
      <c r="LA180" s="81"/>
      <c r="LB180" s="81"/>
      <c r="LC180" s="81"/>
      <c r="LD180" s="81"/>
      <c r="LE180" s="81"/>
      <c r="LF180" s="81"/>
      <c r="LG180" s="81"/>
      <c r="LH180" s="81"/>
      <c r="LI180" s="81"/>
      <c r="LJ180" s="81"/>
      <c r="LK180" s="81"/>
      <c r="LL180" s="81"/>
      <c r="LM180" s="81"/>
      <c r="LN180" s="81"/>
      <c r="LO180" s="81"/>
      <c r="LP180" s="81"/>
      <c r="LQ180" s="81"/>
      <c r="LR180" s="81"/>
      <c r="LS180" s="81"/>
      <c r="LT180" s="81"/>
      <c r="LU180" s="81"/>
      <c r="LV180" s="81"/>
      <c r="LW180" s="81"/>
      <c r="LX180" s="81"/>
      <c r="LY180" s="81"/>
      <c r="LZ180" s="81"/>
      <c r="MA180" s="81"/>
      <c r="MB180" s="81"/>
      <c r="MC180" s="81"/>
      <c r="MD180" s="81"/>
      <c r="ME180" s="81"/>
      <c r="MF180" s="81"/>
      <c r="MG180" s="81"/>
      <c r="MH180" s="81"/>
      <c r="MI180" s="81"/>
      <c r="MJ180" s="81"/>
      <c r="MK180" s="81"/>
      <c r="ML180" s="81"/>
      <c r="MM180" s="81"/>
      <c r="MN180" s="81"/>
      <c r="MO180" s="81"/>
      <c r="MP180" s="81"/>
      <c r="MQ180" s="81"/>
      <c r="MR180" s="81"/>
      <c r="MS180" s="81"/>
      <c r="MT180" s="81"/>
      <c r="MU180" s="81"/>
      <c r="MV180" s="81"/>
      <c r="MW180" s="81"/>
      <c r="MX180" s="81"/>
      <c r="MY180" s="81"/>
      <c r="MZ180" s="81"/>
      <c r="NA180" s="81"/>
      <c r="NB180" s="81"/>
      <c r="NC180" s="81"/>
      <c r="ND180" s="81"/>
      <c r="NE180" s="81"/>
      <c r="NF180" s="81"/>
      <c r="NG180" s="81"/>
      <c r="NH180" s="81"/>
      <c r="NI180" s="81"/>
      <c r="NJ180" s="81"/>
      <c r="NK180" s="81"/>
      <c r="NL180" s="81"/>
      <c r="NM180" s="81"/>
      <c r="NN180" s="81"/>
      <c r="NO180" s="81"/>
      <c r="NP180" s="81"/>
      <c r="NQ180" s="81"/>
      <c r="NR180" s="81"/>
      <c r="NS180" s="81"/>
      <c r="NT180" s="81"/>
      <c r="NU180" s="81"/>
      <c r="NV180" s="81"/>
      <c r="NW180" s="81"/>
      <c r="NX180" s="81"/>
      <c r="NY180" s="81"/>
      <c r="NZ180" s="81"/>
      <c r="OA180" s="81"/>
      <c r="OB180" s="81"/>
      <c r="OC180" s="81"/>
      <c r="OD180" s="81"/>
      <c r="OE180" s="81"/>
      <c r="OF180" s="81"/>
      <c r="OG180" s="81"/>
      <c r="OH180" s="81"/>
      <c r="OI180" s="81"/>
      <c r="OJ180" s="81"/>
      <c r="OK180" s="81"/>
      <c r="OL180" s="81"/>
      <c r="OM180" s="81"/>
      <c r="ON180" s="81"/>
      <c r="OO180" s="81"/>
      <c r="OP180" s="81"/>
      <c r="OQ180" s="81"/>
      <c r="OR180" s="81"/>
      <c r="OS180" s="81"/>
      <c r="OT180" s="81"/>
      <c r="OU180" s="81"/>
      <c r="OV180" s="81"/>
      <c r="OW180" s="81"/>
      <c r="OX180" s="81"/>
      <c r="OY180" s="81"/>
      <c r="OZ180" s="81"/>
      <c r="PA180" s="81"/>
      <c r="PB180" s="81"/>
      <c r="PC180" s="81"/>
      <c r="PD180" s="81"/>
      <c r="PE180" s="81"/>
      <c r="PF180" s="81"/>
      <c r="PG180" s="81"/>
      <c r="PH180" s="81"/>
      <c r="PI180" s="81"/>
      <c r="PJ180" s="81"/>
      <c r="PK180" s="81"/>
      <c r="PL180" s="81"/>
      <c r="PM180" s="81"/>
      <c r="PN180" s="81"/>
      <c r="PO180" s="81"/>
      <c r="PP180" s="81"/>
      <c r="PQ180" s="81"/>
      <c r="PR180" s="81"/>
      <c r="PS180" s="81"/>
      <c r="PT180" s="81"/>
      <c r="PU180" s="81"/>
      <c r="PV180" s="81"/>
      <c r="PW180" s="81"/>
      <c r="PX180" s="81"/>
      <c r="PY180" s="81"/>
      <c r="PZ180" s="81"/>
      <c r="QA180" s="81"/>
      <c r="QB180" s="81"/>
      <c r="QC180" s="81"/>
      <c r="QD180" s="81"/>
      <c r="QE180" s="81"/>
      <c r="QF180" s="81"/>
      <c r="QG180" s="81"/>
      <c r="QH180" s="81"/>
      <c r="QI180" s="81"/>
      <c r="QJ180" s="81"/>
      <c r="QK180" s="81"/>
      <c r="QL180" s="81"/>
      <c r="QM180" s="81"/>
      <c r="QN180" s="81"/>
      <c r="QO180" s="81"/>
      <c r="QP180" s="81"/>
      <c r="QQ180" s="81"/>
      <c r="QR180" s="81"/>
      <c r="QS180" s="81"/>
      <c r="QT180" s="81"/>
      <c r="QU180" s="81"/>
      <c r="QV180" s="81"/>
      <c r="QW180" s="81"/>
      <c r="QX180" s="81"/>
      <c r="QY180" s="81"/>
      <c r="QZ180" s="81"/>
      <c r="RA180" s="81"/>
      <c r="RB180" s="81"/>
      <c r="RC180" s="81"/>
      <c r="RD180" s="81"/>
      <c r="RE180" s="81"/>
      <c r="RF180" s="81"/>
      <c r="RG180" s="81"/>
      <c r="RH180" s="81"/>
      <c r="RI180" s="81"/>
      <c r="RJ180" s="81"/>
      <c r="RK180" s="81"/>
      <c r="RL180" s="81"/>
      <c r="RM180" s="81"/>
      <c r="RN180" s="81"/>
      <c r="RO180" s="81"/>
      <c r="RP180" s="81"/>
      <c r="RQ180" s="81"/>
      <c r="RR180" s="81"/>
      <c r="RS180" s="81"/>
      <c r="RT180" s="81"/>
      <c r="RU180" s="81"/>
      <c r="RV180" s="81"/>
      <c r="RW180" s="81"/>
      <c r="RX180" s="81"/>
      <c r="RY180" s="81"/>
      <c r="RZ180" s="81"/>
      <c r="SA180" s="81"/>
      <c r="SB180" s="81"/>
      <c r="SC180" s="81"/>
      <c r="SD180" s="81"/>
      <c r="SE180" s="81"/>
      <c r="SF180" s="81"/>
      <c r="SG180" s="81"/>
      <c r="SH180" s="81"/>
      <c r="SI180" s="81"/>
      <c r="SJ180" s="81"/>
      <c r="SK180" s="81"/>
      <c r="SL180" s="81"/>
      <c r="SM180" s="81"/>
      <c r="SN180" s="81"/>
      <c r="SO180" s="81"/>
      <c r="SP180" s="81"/>
      <c r="SQ180" s="81"/>
      <c r="SR180" s="81"/>
      <c r="SS180" s="81"/>
      <c r="ST180" s="81"/>
      <c r="SU180" s="81"/>
      <c r="SV180" s="81"/>
      <c r="SW180" s="81"/>
      <c r="SX180" s="81"/>
      <c r="SY180" s="81"/>
      <c r="SZ180" s="81"/>
      <c r="TA180" s="81"/>
      <c r="TB180" s="81"/>
      <c r="TC180" s="81"/>
      <c r="TD180" s="81"/>
      <c r="TE180" s="81"/>
      <c r="TF180" s="81"/>
      <c r="TG180" s="81"/>
      <c r="TH180" s="81"/>
      <c r="TI180" s="81"/>
      <c r="TJ180" s="81"/>
      <c r="TK180" s="81"/>
      <c r="TL180" s="81"/>
      <c r="TM180" s="81"/>
      <c r="TN180" s="81"/>
      <c r="TO180" s="81"/>
      <c r="TP180" s="81"/>
      <c r="TQ180" s="81"/>
      <c r="TR180" s="81"/>
      <c r="TS180" s="81"/>
      <c r="TT180" s="81"/>
      <c r="TU180" s="81"/>
      <c r="TV180" s="81"/>
      <c r="TW180" s="81"/>
      <c r="TX180" s="81"/>
      <c r="TY180" s="81"/>
      <c r="TZ180" s="81"/>
      <c r="UA180" s="81"/>
      <c r="UB180" s="81"/>
      <c r="UC180" s="81"/>
      <c r="UD180" s="81"/>
      <c r="UE180" s="81"/>
      <c r="UF180" s="81"/>
      <c r="UG180" s="81"/>
      <c r="UH180" s="81"/>
      <c r="UI180" s="81"/>
      <c r="UJ180" s="81"/>
      <c r="UK180" s="81"/>
      <c r="UL180" s="81"/>
      <c r="UM180" s="81"/>
      <c r="UN180" s="81"/>
      <c r="UO180" s="81"/>
      <c r="UP180" s="81"/>
      <c r="UQ180" s="81"/>
      <c r="UR180" s="81"/>
      <c r="US180" s="81"/>
      <c r="UT180" s="81"/>
      <c r="UU180" s="81"/>
      <c r="UV180" s="81"/>
      <c r="UW180" s="81"/>
      <c r="UX180" s="81"/>
      <c r="UY180" s="81"/>
      <c r="UZ180" s="81"/>
      <c r="VA180" s="81"/>
      <c r="VB180" s="81"/>
      <c r="VC180" s="81"/>
      <c r="VD180" s="81"/>
      <c r="VE180" s="81"/>
      <c r="VF180" s="81"/>
      <c r="VG180" s="81"/>
      <c r="VH180" s="81"/>
      <c r="VI180" s="81"/>
      <c r="VJ180" s="81"/>
      <c r="VK180" s="81"/>
      <c r="VL180" s="81"/>
      <c r="VM180" s="81"/>
      <c r="VN180" s="81"/>
      <c r="VO180" s="81"/>
      <c r="VP180" s="81"/>
      <c r="VQ180" s="81"/>
      <c r="VR180" s="81"/>
      <c r="VS180" s="81"/>
      <c r="VT180" s="81"/>
      <c r="VU180" s="81"/>
      <c r="VV180" s="81"/>
      <c r="VW180" s="81"/>
      <c r="VX180" s="81"/>
      <c r="VY180" s="81"/>
      <c r="VZ180" s="81"/>
      <c r="WA180" s="81"/>
      <c r="WB180" s="81"/>
      <c r="WC180" s="81"/>
      <c r="WD180" s="81"/>
      <c r="WE180" s="81"/>
      <c r="WF180" s="81"/>
      <c r="WG180" s="81"/>
      <c r="WH180" s="81"/>
      <c r="WI180" s="81"/>
      <c r="WJ180" s="81"/>
      <c r="WK180" s="81"/>
      <c r="WL180" s="81"/>
      <c r="WM180" s="81"/>
      <c r="WN180" s="81"/>
      <c r="WO180" s="81"/>
      <c r="WP180" s="81"/>
      <c r="WQ180" s="81"/>
      <c r="WR180" s="81"/>
      <c r="WS180" s="81"/>
      <c r="WT180" s="81"/>
      <c r="WU180" s="81"/>
      <c r="WV180" s="81"/>
      <c r="WW180" s="81"/>
      <c r="WX180" s="81"/>
      <c r="WY180" s="81"/>
      <c r="WZ180" s="81"/>
      <c r="XA180" s="81"/>
      <c r="XB180" s="81"/>
      <c r="XC180" s="81"/>
      <c r="XD180" s="81"/>
      <c r="XE180" s="81"/>
      <c r="XF180" s="81"/>
      <c r="XG180" s="81"/>
      <c r="XH180" s="81"/>
      <c r="XI180" s="81"/>
      <c r="XJ180" s="81"/>
      <c r="XK180" s="81"/>
      <c r="XL180" s="81"/>
      <c r="XM180" s="81"/>
      <c r="XN180" s="81"/>
      <c r="XO180" s="81"/>
      <c r="XP180" s="81"/>
      <c r="XQ180" s="81"/>
      <c r="XR180" s="81"/>
      <c r="XS180" s="81"/>
      <c r="XT180" s="81"/>
      <c r="XU180" s="81"/>
      <c r="XV180" s="81"/>
      <c r="XW180" s="81"/>
      <c r="XX180" s="81"/>
      <c r="XY180" s="81"/>
      <c r="XZ180" s="81"/>
      <c r="YA180" s="81"/>
      <c r="YB180" s="81"/>
      <c r="YC180" s="81"/>
      <c r="YD180" s="81"/>
      <c r="YE180" s="81"/>
      <c r="YF180" s="81"/>
      <c r="YG180" s="81"/>
      <c r="YH180" s="81"/>
      <c r="YI180" s="81"/>
      <c r="YJ180" s="81"/>
      <c r="YK180" s="81"/>
      <c r="YL180" s="81"/>
      <c r="YM180" s="81"/>
      <c r="YN180" s="81"/>
      <c r="YO180" s="81"/>
      <c r="YP180" s="81"/>
      <c r="YQ180" s="81"/>
      <c r="YR180" s="81"/>
      <c r="YS180" s="81"/>
      <c r="YT180" s="81"/>
      <c r="YU180" s="81"/>
      <c r="YV180" s="81"/>
      <c r="YW180" s="81"/>
      <c r="YX180" s="81"/>
      <c r="YY180" s="81"/>
      <c r="YZ180" s="81"/>
      <c r="ZA180" s="81"/>
      <c r="ZB180" s="81"/>
      <c r="ZC180" s="81"/>
      <c r="ZD180" s="81"/>
      <c r="ZE180" s="81"/>
      <c r="ZF180" s="81"/>
      <c r="ZG180" s="81"/>
      <c r="ZH180" s="81"/>
      <c r="ZI180" s="81"/>
      <c r="ZJ180" s="81"/>
      <c r="ZK180" s="81"/>
      <c r="ZL180" s="81"/>
      <c r="ZM180" s="81"/>
      <c r="ZN180" s="81"/>
      <c r="ZO180" s="81"/>
      <c r="ZP180" s="81"/>
      <c r="ZQ180" s="81"/>
      <c r="ZR180" s="81"/>
      <c r="ZS180" s="81"/>
      <c r="ZT180" s="81"/>
      <c r="ZU180" s="81"/>
      <c r="ZV180" s="81"/>
      <c r="ZW180" s="81"/>
      <c r="ZX180" s="81"/>
      <c r="ZY180" s="81"/>
      <c r="ZZ180" s="81"/>
      <c r="AAA180" s="81"/>
      <c r="AAB180" s="81"/>
      <c r="AAC180" s="81"/>
      <c r="AAD180" s="81"/>
      <c r="AAE180" s="81"/>
      <c r="AAF180" s="81"/>
      <c r="AAG180" s="81"/>
      <c r="AAH180" s="81"/>
      <c r="AAI180" s="81"/>
      <c r="AAJ180" s="81"/>
      <c r="AAK180" s="81"/>
      <c r="AAL180" s="81"/>
      <c r="AAM180" s="81"/>
      <c r="AAN180" s="81"/>
      <c r="AAO180" s="81"/>
      <c r="AAP180" s="81"/>
      <c r="AAQ180" s="81"/>
      <c r="AAR180" s="81"/>
      <c r="AAS180" s="81"/>
      <c r="AAT180" s="81"/>
      <c r="AAU180" s="81"/>
      <c r="AAV180" s="81"/>
      <c r="AAW180" s="81"/>
      <c r="AAX180" s="81"/>
      <c r="AAY180" s="81"/>
      <c r="AAZ180" s="81"/>
      <c r="ABA180" s="81"/>
      <c r="ABB180" s="81"/>
      <c r="ABC180" s="81"/>
      <c r="ABD180" s="81"/>
      <c r="ABE180" s="81"/>
      <c r="ABF180" s="81"/>
      <c r="ABG180" s="81"/>
      <c r="ABH180" s="81"/>
      <c r="ABI180" s="81"/>
      <c r="ABJ180" s="81"/>
      <c r="ABK180" s="81"/>
      <c r="ABL180" s="81"/>
      <c r="ABM180" s="81"/>
      <c r="ABN180" s="81"/>
      <c r="ABO180" s="81"/>
      <c r="ABP180" s="81"/>
      <c r="ABQ180" s="81"/>
      <c r="ABR180" s="81"/>
      <c r="ABS180" s="81"/>
      <c r="ABT180" s="81"/>
      <c r="ABU180" s="81"/>
      <c r="ABV180" s="81"/>
      <c r="ABW180" s="81"/>
      <c r="ABX180" s="81"/>
      <c r="ABY180" s="81"/>
      <c r="ABZ180" s="81"/>
      <c r="ACA180" s="81"/>
      <c r="ACB180" s="81"/>
      <c r="ACC180" s="81"/>
      <c r="ACD180" s="81"/>
      <c r="ACE180" s="81"/>
      <c r="ACF180" s="81"/>
      <c r="ACG180" s="81"/>
      <c r="ACH180" s="81"/>
      <c r="ACI180" s="81"/>
      <c r="ACJ180" s="81"/>
      <c r="ACK180" s="81"/>
      <c r="ACL180" s="81"/>
      <c r="ACM180" s="81"/>
      <c r="ACN180" s="81"/>
      <c r="ACO180" s="81"/>
      <c r="ACP180" s="81"/>
      <c r="ACQ180" s="81"/>
      <c r="ACR180" s="81"/>
      <c r="ACS180" s="81"/>
      <c r="ACT180" s="81"/>
      <c r="ACU180" s="81"/>
      <c r="ACV180" s="81"/>
      <c r="ACW180" s="81"/>
      <c r="ACX180" s="81"/>
      <c r="ACY180" s="81"/>
      <c r="ACZ180" s="81"/>
      <c r="ADA180" s="81"/>
      <c r="ADB180" s="81"/>
      <c r="ADC180" s="81"/>
      <c r="ADD180" s="81"/>
      <c r="ADE180" s="81"/>
      <c r="ADF180" s="81"/>
      <c r="ADG180" s="81"/>
      <c r="ADH180" s="81"/>
      <c r="ADI180" s="81"/>
      <c r="ADJ180" s="81"/>
      <c r="ADK180" s="81"/>
      <c r="ADL180" s="81"/>
      <c r="ADM180" s="81"/>
      <c r="ADN180" s="81"/>
      <c r="ADO180" s="81"/>
      <c r="ADP180" s="81"/>
      <c r="ADQ180" s="81"/>
      <c r="ADR180" s="81"/>
      <c r="ADS180" s="81"/>
      <c r="ADT180" s="81"/>
      <c r="ADU180" s="81"/>
      <c r="ADV180" s="81"/>
      <c r="ADW180" s="81"/>
      <c r="ADX180" s="81"/>
      <c r="ADY180" s="81"/>
      <c r="ADZ180" s="81"/>
      <c r="AEA180" s="81"/>
      <c r="AEB180" s="81"/>
      <c r="AEC180" s="81"/>
      <c r="AED180" s="81"/>
      <c r="AEE180" s="81"/>
      <c r="AEF180" s="81"/>
      <c r="AEG180" s="81"/>
      <c r="AEH180" s="81"/>
      <c r="AEI180" s="81"/>
      <c r="AEJ180" s="81"/>
      <c r="AEK180" s="81"/>
      <c r="AEL180" s="81"/>
      <c r="AEM180" s="81"/>
      <c r="AEN180" s="81"/>
      <c r="AEO180" s="81"/>
      <c r="AEP180" s="81"/>
      <c r="AEQ180" s="81"/>
      <c r="AER180" s="81"/>
      <c r="AES180" s="81"/>
      <c r="AET180" s="81"/>
      <c r="AEU180" s="81"/>
      <c r="AEV180" s="81"/>
      <c r="AEW180" s="81"/>
      <c r="AEX180" s="81"/>
      <c r="AEY180" s="81"/>
      <c r="AEZ180" s="81"/>
      <c r="AFA180" s="81"/>
      <c r="AFB180" s="81"/>
      <c r="AFC180" s="81"/>
      <c r="AFD180" s="81"/>
      <c r="AFE180" s="81"/>
      <c r="AFF180" s="81"/>
      <c r="AFG180" s="81"/>
      <c r="AFH180" s="81"/>
      <c r="AFI180" s="81"/>
      <c r="AFJ180" s="81"/>
      <c r="AFK180" s="81"/>
      <c r="AFL180" s="81"/>
      <c r="AFM180" s="81"/>
      <c r="AFN180" s="81"/>
      <c r="AFO180" s="81"/>
      <c r="AFP180" s="81"/>
      <c r="AFQ180" s="81"/>
      <c r="AFR180" s="81"/>
      <c r="AFS180" s="81"/>
      <c r="AFT180" s="81"/>
      <c r="AFU180" s="81"/>
      <c r="AFV180" s="81"/>
      <c r="AFW180" s="81"/>
      <c r="AFX180" s="81"/>
      <c r="AFY180" s="81"/>
      <c r="AFZ180" s="81"/>
      <c r="AGA180" s="81"/>
      <c r="AGB180" s="81"/>
      <c r="AGC180" s="81"/>
      <c r="AGD180" s="81"/>
      <c r="AGE180" s="81"/>
      <c r="AGF180" s="81"/>
      <c r="AGG180" s="81"/>
      <c r="AGH180" s="81"/>
      <c r="AGI180" s="81"/>
      <c r="AGJ180" s="81"/>
      <c r="AGK180" s="81"/>
      <c r="AGL180" s="81"/>
      <c r="AGM180" s="81"/>
      <c r="AGN180" s="81"/>
      <c r="AGO180" s="81"/>
      <c r="AGP180" s="81"/>
      <c r="AGQ180" s="81"/>
      <c r="AGR180" s="81"/>
      <c r="AGS180" s="81"/>
      <c r="AGT180" s="81"/>
      <c r="AGU180" s="81"/>
      <c r="AGV180" s="81"/>
      <c r="AGW180" s="81"/>
      <c r="AGX180" s="81"/>
      <c r="AGY180" s="81"/>
      <c r="AGZ180" s="81"/>
      <c r="AHA180" s="81"/>
      <c r="AHB180" s="81"/>
      <c r="AHC180" s="81"/>
      <c r="AHD180" s="81"/>
      <c r="AHE180" s="81"/>
      <c r="AHF180" s="81"/>
      <c r="AHG180" s="81"/>
      <c r="AHH180" s="81"/>
      <c r="AHI180" s="81"/>
      <c r="AHJ180" s="81"/>
      <c r="AHK180" s="81"/>
      <c r="AHL180" s="81"/>
      <c r="AHM180" s="81"/>
      <c r="AHN180" s="81"/>
      <c r="AHO180" s="81"/>
      <c r="AHP180" s="81"/>
      <c r="AHQ180" s="81"/>
      <c r="AHR180" s="81"/>
      <c r="AHS180" s="81"/>
      <c r="AHT180" s="81"/>
      <c r="AHU180" s="81"/>
      <c r="AHV180" s="81"/>
      <c r="AHW180" s="81"/>
      <c r="AHX180" s="81"/>
      <c r="AHY180" s="81"/>
      <c r="AHZ180" s="81"/>
      <c r="AIA180" s="81"/>
      <c r="AIB180" s="81"/>
      <c r="AIC180" s="81"/>
      <c r="AID180" s="81"/>
      <c r="AIE180" s="81"/>
      <c r="AIF180" s="81"/>
      <c r="AIG180" s="81"/>
      <c r="AIH180" s="81"/>
      <c r="AII180" s="81"/>
      <c r="AIJ180" s="81"/>
      <c r="AIK180" s="81"/>
      <c r="AIL180" s="81"/>
      <c r="AIM180" s="81"/>
      <c r="AIN180" s="81"/>
      <c r="AIO180" s="81"/>
      <c r="AIP180" s="81"/>
      <c r="AIQ180" s="81"/>
      <c r="AIR180" s="81"/>
      <c r="AIS180" s="81"/>
      <c r="AIT180" s="81"/>
      <c r="AIU180" s="81"/>
      <c r="AIV180" s="81"/>
      <c r="AIW180" s="81"/>
      <c r="AIX180" s="81"/>
      <c r="AIY180" s="81"/>
      <c r="AIZ180" s="81"/>
      <c r="AJA180" s="81"/>
      <c r="AJB180" s="81"/>
      <c r="AJC180" s="81"/>
      <c r="AJD180" s="81"/>
      <c r="AJE180" s="81"/>
      <c r="AJF180" s="81"/>
      <c r="AJG180" s="81"/>
      <c r="AJH180" s="81"/>
      <c r="AJI180" s="81"/>
      <c r="AJJ180" s="81"/>
      <c r="AJK180" s="81"/>
      <c r="AJL180" s="81"/>
      <c r="AJM180" s="81"/>
      <c r="AJN180" s="81"/>
      <c r="AJO180" s="81"/>
      <c r="AJP180" s="81"/>
      <c r="AJQ180" s="81"/>
      <c r="AJR180" s="81"/>
      <c r="AJS180" s="81"/>
      <c r="AJT180" s="81"/>
      <c r="AJU180" s="81"/>
      <c r="AJV180" s="81"/>
      <c r="AJW180" s="81"/>
      <c r="AJX180" s="81"/>
      <c r="AJY180" s="81"/>
      <c r="AJZ180" s="81"/>
      <c r="AKA180" s="81"/>
      <c r="AKB180" s="81"/>
      <c r="AKC180" s="81"/>
      <c r="AKD180" s="81"/>
      <c r="AKE180" s="81"/>
      <c r="AKF180" s="81"/>
      <c r="AKG180" s="81"/>
      <c r="AKH180" s="81"/>
      <c r="AKI180" s="81"/>
      <c r="AKJ180" s="81"/>
      <c r="AKK180" s="81"/>
      <c r="AKL180" s="81"/>
      <c r="AKM180" s="81"/>
      <c r="AKN180" s="81"/>
      <c r="AKO180" s="81"/>
      <c r="AKP180" s="81"/>
      <c r="AKQ180" s="81"/>
      <c r="AKR180" s="81"/>
      <c r="AKS180" s="81"/>
      <c r="AKT180" s="81"/>
      <c r="AKU180" s="81"/>
      <c r="AKV180" s="81"/>
      <c r="AKW180" s="81"/>
      <c r="AKX180" s="81"/>
      <c r="AKY180" s="81"/>
      <c r="AKZ180" s="81"/>
      <c r="ALA180" s="81"/>
      <c r="ALB180" s="81"/>
      <c r="ALC180" s="81"/>
      <c r="ALD180" s="81"/>
      <c r="ALE180" s="81"/>
      <c r="ALF180" s="81"/>
      <c r="ALG180" s="81"/>
      <c r="ALH180" s="81"/>
      <c r="ALI180" s="81"/>
      <c r="ALJ180" s="81"/>
      <c r="ALK180" s="81"/>
      <c r="ALL180" s="81"/>
      <c r="ALM180" s="81"/>
      <c r="ALN180" s="81"/>
      <c r="ALO180" s="81"/>
      <c r="ALP180" s="81"/>
      <c r="ALQ180" s="81"/>
      <c r="ALR180" s="81"/>
      <c r="ALS180" s="81"/>
      <c r="ALT180" s="81"/>
      <c r="ALU180" s="81"/>
      <c r="ALV180" s="81"/>
      <c r="ALW180" s="81"/>
      <c r="ALX180" s="81"/>
      <c r="ALY180" s="81"/>
      <c r="ALZ180" s="81"/>
      <c r="AMA180" s="81"/>
      <c r="AMB180" s="81"/>
      <c r="AMC180" s="81"/>
      <c r="AMD180" s="81"/>
      <c r="AME180" s="81"/>
    </row>
    <row r="181" spans="1:1019" customFormat="1" ht="18.75">
      <c r="A181" s="84">
        <v>11</v>
      </c>
      <c r="B181" s="89" t="s">
        <v>155</v>
      </c>
      <c r="C181" s="84">
        <v>5</v>
      </c>
      <c r="D181" s="99">
        <v>1456.4</v>
      </c>
      <c r="E181" s="99">
        <v>1092.3</v>
      </c>
      <c r="F181" s="99"/>
      <c r="G181" s="99">
        <v>1092.3</v>
      </c>
      <c r="H181" s="99"/>
      <c r="I181" s="99">
        <v>1091.2</v>
      </c>
      <c r="J181" s="81"/>
      <c r="K181" s="48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  <c r="FU181" s="81"/>
      <c r="FV181" s="81"/>
      <c r="FW181" s="81"/>
      <c r="FX181" s="81"/>
      <c r="FY181" s="81"/>
      <c r="FZ181" s="81"/>
      <c r="GA181" s="81"/>
      <c r="GB181" s="81"/>
      <c r="GC181" s="81"/>
      <c r="GD181" s="81"/>
      <c r="GE181" s="81"/>
      <c r="GF181" s="81"/>
      <c r="GG181" s="81"/>
      <c r="GH181" s="81"/>
      <c r="GI181" s="81"/>
      <c r="GJ181" s="81"/>
      <c r="GK181" s="81"/>
      <c r="GL181" s="81"/>
      <c r="GM181" s="81"/>
      <c r="GN181" s="81"/>
      <c r="GO181" s="81"/>
      <c r="GP181" s="81"/>
      <c r="GQ181" s="81"/>
      <c r="GR181" s="81"/>
      <c r="GS181" s="81"/>
      <c r="GT181" s="81"/>
      <c r="GU181" s="81"/>
      <c r="GV181" s="81"/>
      <c r="GW181" s="81"/>
      <c r="GX181" s="81"/>
      <c r="GY181" s="81"/>
      <c r="GZ181" s="81"/>
      <c r="HA181" s="81"/>
      <c r="HB181" s="81"/>
      <c r="HC181" s="81"/>
      <c r="HD181" s="81"/>
      <c r="HE181" s="81"/>
      <c r="HF181" s="81"/>
      <c r="HG181" s="81"/>
      <c r="HH181" s="81"/>
      <c r="HI181" s="81"/>
      <c r="HJ181" s="81"/>
      <c r="HK181" s="81"/>
      <c r="HL181" s="81"/>
      <c r="HM181" s="81"/>
      <c r="HN181" s="81"/>
      <c r="HO181" s="81"/>
      <c r="HP181" s="81"/>
      <c r="HQ181" s="81"/>
      <c r="HR181" s="81"/>
      <c r="HS181" s="81"/>
      <c r="HT181" s="81"/>
      <c r="HU181" s="81"/>
      <c r="HV181" s="81"/>
      <c r="HW181" s="81"/>
      <c r="HX181" s="81"/>
      <c r="HY181" s="81"/>
      <c r="HZ181" s="81"/>
      <c r="IA181" s="81"/>
      <c r="IB181" s="81"/>
      <c r="IC181" s="81"/>
      <c r="ID181" s="81"/>
      <c r="IE181" s="81"/>
      <c r="IF181" s="81"/>
      <c r="IG181" s="81"/>
      <c r="IH181" s="81"/>
      <c r="II181" s="81"/>
      <c r="IJ181" s="81"/>
      <c r="IK181" s="81"/>
      <c r="IL181" s="81"/>
      <c r="IM181" s="81"/>
      <c r="IN181" s="81"/>
      <c r="IO181" s="81"/>
      <c r="IP181" s="81"/>
      <c r="IQ181" s="81"/>
      <c r="IR181" s="81"/>
      <c r="IS181" s="81"/>
      <c r="IT181" s="81"/>
      <c r="IU181" s="81"/>
      <c r="IV181" s="81"/>
      <c r="IW181" s="81"/>
      <c r="IX181" s="81"/>
      <c r="IY181" s="81"/>
      <c r="IZ181" s="81"/>
      <c r="JA181" s="81"/>
      <c r="JB181" s="81"/>
      <c r="JC181" s="81"/>
      <c r="JD181" s="81"/>
      <c r="JE181" s="81"/>
      <c r="JF181" s="81"/>
      <c r="JG181" s="81"/>
      <c r="JH181" s="81"/>
      <c r="JI181" s="81"/>
      <c r="JJ181" s="81"/>
      <c r="JK181" s="81"/>
      <c r="JL181" s="81"/>
      <c r="JM181" s="81"/>
      <c r="JN181" s="81"/>
      <c r="JO181" s="81"/>
      <c r="JP181" s="81"/>
      <c r="JQ181" s="81"/>
      <c r="JR181" s="81"/>
      <c r="JS181" s="81"/>
      <c r="JT181" s="81"/>
      <c r="JU181" s="81"/>
      <c r="JV181" s="81"/>
      <c r="JW181" s="81"/>
      <c r="JX181" s="81"/>
      <c r="JY181" s="81"/>
      <c r="JZ181" s="81"/>
      <c r="KA181" s="81"/>
      <c r="KB181" s="81"/>
      <c r="KC181" s="81"/>
      <c r="KD181" s="81"/>
      <c r="KE181" s="81"/>
      <c r="KF181" s="81"/>
      <c r="KG181" s="81"/>
      <c r="KH181" s="81"/>
      <c r="KI181" s="81"/>
      <c r="KJ181" s="81"/>
      <c r="KK181" s="81"/>
      <c r="KL181" s="81"/>
      <c r="KM181" s="81"/>
      <c r="KN181" s="81"/>
      <c r="KO181" s="81"/>
      <c r="KP181" s="81"/>
      <c r="KQ181" s="81"/>
      <c r="KR181" s="81"/>
      <c r="KS181" s="81"/>
      <c r="KT181" s="81"/>
      <c r="KU181" s="81"/>
      <c r="KV181" s="81"/>
      <c r="KW181" s="81"/>
      <c r="KX181" s="81"/>
      <c r="KY181" s="81"/>
      <c r="KZ181" s="81"/>
      <c r="LA181" s="81"/>
      <c r="LB181" s="81"/>
      <c r="LC181" s="81"/>
      <c r="LD181" s="81"/>
      <c r="LE181" s="81"/>
      <c r="LF181" s="81"/>
      <c r="LG181" s="81"/>
      <c r="LH181" s="81"/>
      <c r="LI181" s="81"/>
      <c r="LJ181" s="81"/>
      <c r="LK181" s="81"/>
      <c r="LL181" s="81"/>
      <c r="LM181" s="81"/>
      <c r="LN181" s="81"/>
      <c r="LO181" s="81"/>
      <c r="LP181" s="81"/>
      <c r="LQ181" s="81"/>
      <c r="LR181" s="81"/>
      <c r="LS181" s="81"/>
      <c r="LT181" s="81"/>
      <c r="LU181" s="81"/>
      <c r="LV181" s="81"/>
      <c r="LW181" s="81"/>
      <c r="LX181" s="81"/>
      <c r="LY181" s="81"/>
      <c r="LZ181" s="81"/>
      <c r="MA181" s="81"/>
      <c r="MB181" s="81"/>
      <c r="MC181" s="81"/>
      <c r="MD181" s="81"/>
      <c r="ME181" s="81"/>
      <c r="MF181" s="81"/>
      <c r="MG181" s="81"/>
      <c r="MH181" s="81"/>
      <c r="MI181" s="81"/>
      <c r="MJ181" s="81"/>
      <c r="MK181" s="81"/>
      <c r="ML181" s="81"/>
      <c r="MM181" s="81"/>
      <c r="MN181" s="81"/>
      <c r="MO181" s="81"/>
      <c r="MP181" s="81"/>
      <c r="MQ181" s="81"/>
      <c r="MR181" s="81"/>
      <c r="MS181" s="81"/>
      <c r="MT181" s="81"/>
      <c r="MU181" s="81"/>
      <c r="MV181" s="81"/>
      <c r="MW181" s="81"/>
      <c r="MX181" s="81"/>
      <c r="MY181" s="81"/>
      <c r="MZ181" s="81"/>
      <c r="NA181" s="81"/>
      <c r="NB181" s="81"/>
      <c r="NC181" s="81"/>
      <c r="ND181" s="81"/>
      <c r="NE181" s="81"/>
      <c r="NF181" s="81"/>
      <c r="NG181" s="81"/>
      <c r="NH181" s="81"/>
      <c r="NI181" s="81"/>
      <c r="NJ181" s="81"/>
      <c r="NK181" s="81"/>
      <c r="NL181" s="81"/>
      <c r="NM181" s="81"/>
      <c r="NN181" s="81"/>
      <c r="NO181" s="81"/>
      <c r="NP181" s="81"/>
      <c r="NQ181" s="81"/>
      <c r="NR181" s="81"/>
      <c r="NS181" s="81"/>
      <c r="NT181" s="81"/>
      <c r="NU181" s="81"/>
      <c r="NV181" s="81"/>
      <c r="NW181" s="81"/>
      <c r="NX181" s="81"/>
      <c r="NY181" s="81"/>
      <c r="NZ181" s="81"/>
      <c r="OA181" s="81"/>
      <c r="OB181" s="81"/>
      <c r="OC181" s="81"/>
      <c r="OD181" s="81"/>
      <c r="OE181" s="81"/>
      <c r="OF181" s="81"/>
      <c r="OG181" s="81"/>
      <c r="OH181" s="81"/>
      <c r="OI181" s="81"/>
      <c r="OJ181" s="81"/>
      <c r="OK181" s="81"/>
      <c r="OL181" s="81"/>
      <c r="OM181" s="81"/>
      <c r="ON181" s="81"/>
      <c r="OO181" s="81"/>
      <c r="OP181" s="81"/>
      <c r="OQ181" s="81"/>
      <c r="OR181" s="81"/>
      <c r="OS181" s="81"/>
      <c r="OT181" s="81"/>
      <c r="OU181" s="81"/>
      <c r="OV181" s="81"/>
      <c r="OW181" s="81"/>
      <c r="OX181" s="81"/>
      <c r="OY181" s="81"/>
      <c r="OZ181" s="81"/>
      <c r="PA181" s="81"/>
      <c r="PB181" s="81"/>
      <c r="PC181" s="81"/>
      <c r="PD181" s="81"/>
      <c r="PE181" s="81"/>
      <c r="PF181" s="81"/>
      <c r="PG181" s="81"/>
      <c r="PH181" s="81"/>
      <c r="PI181" s="81"/>
      <c r="PJ181" s="81"/>
      <c r="PK181" s="81"/>
      <c r="PL181" s="81"/>
      <c r="PM181" s="81"/>
      <c r="PN181" s="81"/>
      <c r="PO181" s="81"/>
      <c r="PP181" s="81"/>
      <c r="PQ181" s="81"/>
      <c r="PR181" s="81"/>
      <c r="PS181" s="81"/>
      <c r="PT181" s="81"/>
      <c r="PU181" s="81"/>
      <c r="PV181" s="81"/>
      <c r="PW181" s="81"/>
      <c r="PX181" s="81"/>
      <c r="PY181" s="81"/>
      <c r="PZ181" s="81"/>
      <c r="QA181" s="81"/>
      <c r="QB181" s="81"/>
      <c r="QC181" s="81"/>
      <c r="QD181" s="81"/>
      <c r="QE181" s="81"/>
      <c r="QF181" s="81"/>
      <c r="QG181" s="81"/>
      <c r="QH181" s="81"/>
      <c r="QI181" s="81"/>
      <c r="QJ181" s="81"/>
      <c r="QK181" s="81"/>
      <c r="QL181" s="81"/>
      <c r="QM181" s="81"/>
      <c r="QN181" s="81"/>
      <c r="QO181" s="81"/>
      <c r="QP181" s="81"/>
      <c r="QQ181" s="81"/>
      <c r="QR181" s="81"/>
      <c r="QS181" s="81"/>
      <c r="QT181" s="81"/>
      <c r="QU181" s="81"/>
      <c r="QV181" s="81"/>
      <c r="QW181" s="81"/>
      <c r="QX181" s="81"/>
      <c r="QY181" s="81"/>
      <c r="QZ181" s="81"/>
      <c r="RA181" s="81"/>
      <c r="RB181" s="81"/>
      <c r="RC181" s="81"/>
      <c r="RD181" s="81"/>
      <c r="RE181" s="81"/>
      <c r="RF181" s="81"/>
      <c r="RG181" s="81"/>
      <c r="RH181" s="81"/>
      <c r="RI181" s="81"/>
      <c r="RJ181" s="81"/>
      <c r="RK181" s="81"/>
      <c r="RL181" s="81"/>
      <c r="RM181" s="81"/>
      <c r="RN181" s="81"/>
      <c r="RO181" s="81"/>
      <c r="RP181" s="81"/>
      <c r="RQ181" s="81"/>
      <c r="RR181" s="81"/>
      <c r="RS181" s="81"/>
      <c r="RT181" s="81"/>
      <c r="RU181" s="81"/>
      <c r="RV181" s="81"/>
      <c r="RW181" s="81"/>
      <c r="RX181" s="81"/>
      <c r="RY181" s="81"/>
      <c r="RZ181" s="81"/>
      <c r="SA181" s="81"/>
      <c r="SB181" s="81"/>
      <c r="SC181" s="81"/>
      <c r="SD181" s="81"/>
      <c r="SE181" s="81"/>
      <c r="SF181" s="81"/>
      <c r="SG181" s="81"/>
      <c r="SH181" s="81"/>
      <c r="SI181" s="81"/>
      <c r="SJ181" s="81"/>
      <c r="SK181" s="81"/>
      <c r="SL181" s="81"/>
      <c r="SM181" s="81"/>
      <c r="SN181" s="81"/>
      <c r="SO181" s="81"/>
      <c r="SP181" s="81"/>
      <c r="SQ181" s="81"/>
      <c r="SR181" s="81"/>
      <c r="SS181" s="81"/>
      <c r="ST181" s="81"/>
      <c r="SU181" s="81"/>
      <c r="SV181" s="81"/>
      <c r="SW181" s="81"/>
      <c r="SX181" s="81"/>
      <c r="SY181" s="81"/>
      <c r="SZ181" s="81"/>
      <c r="TA181" s="81"/>
      <c r="TB181" s="81"/>
      <c r="TC181" s="81"/>
      <c r="TD181" s="81"/>
      <c r="TE181" s="81"/>
      <c r="TF181" s="81"/>
      <c r="TG181" s="81"/>
      <c r="TH181" s="81"/>
      <c r="TI181" s="81"/>
      <c r="TJ181" s="81"/>
      <c r="TK181" s="81"/>
      <c r="TL181" s="81"/>
      <c r="TM181" s="81"/>
      <c r="TN181" s="81"/>
      <c r="TO181" s="81"/>
      <c r="TP181" s="81"/>
      <c r="TQ181" s="81"/>
      <c r="TR181" s="81"/>
      <c r="TS181" s="81"/>
      <c r="TT181" s="81"/>
      <c r="TU181" s="81"/>
      <c r="TV181" s="81"/>
      <c r="TW181" s="81"/>
      <c r="TX181" s="81"/>
      <c r="TY181" s="81"/>
      <c r="TZ181" s="81"/>
      <c r="UA181" s="81"/>
      <c r="UB181" s="81"/>
      <c r="UC181" s="81"/>
      <c r="UD181" s="81"/>
      <c r="UE181" s="81"/>
      <c r="UF181" s="81"/>
      <c r="UG181" s="81"/>
      <c r="UH181" s="81"/>
      <c r="UI181" s="81"/>
      <c r="UJ181" s="81"/>
      <c r="UK181" s="81"/>
      <c r="UL181" s="81"/>
      <c r="UM181" s="81"/>
      <c r="UN181" s="81"/>
      <c r="UO181" s="81"/>
      <c r="UP181" s="81"/>
      <c r="UQ181" s="81"/>
      <c r="UR181" s="81"/>
      <c r="US181" s="81"/>
      <c r="UT181" s="81"/>
      <c r="UU181" s="81"/>
      <c r="UV181" s="81"/>
      <c r="UW181" s="81"/>
      <c r="UX181" s="81"/>
      <c r="UY181" s="81"/>
      <c r="UZ181" s="81"/>
      <c r="VA181" s="81"/>
      <c r="VB181" s="81"/>
      <c r="VC181" s="81"/>
      <c r="VD181" s="81"/>
      <c r="VE181" s="81"/>
      <c r="VF181" s="81"/>
      <c r="VG181" s="81"/>
      <c r="VH181" s="81"/>
      <c r="VI181" s="81"/>
      <c r="VJ181" s="81"/>
      <c r="VK181" s="81"/>
      <c r="VL181" s="81"/>
      <c r="VM181" s="81"/>
      <c r="VN181" s="81"/>
      <c r="VO181" s="81"/>
      <c r="VP181" s="81"/>
      <c r="VQ181" s="81"/>
      <c r="VR181" s="81"/>
      <c r="VS181" s="81"/>
      <c r="VT181" s="81"/>
      <c r="VU181" s="81"/>
      <c r="VV181" s="81"/>
      <c r="VW181" s="81"/>
      <c r="VX181" s="81"/>
      <c r="VY181" s="81"/>
      <c r="VZ181" s="81"/>
      <c r="WA181" s="81"/>
      <c r="WB181" s="81"/>
      <c r="WC181" s="81"/>
      <c r="WD181" s="81"/>
      <c r="WE181" s="81"/>
      <c r="WF181" s="81"/>
      <c r="WG181" s="81"/>
      <c r="WH181" s="81"/>
      <c r="WI181" s="81"/>
      <c r="WJ181" s="81"/>
      <c r="WK181" s="81"/>
      <c r="WL181" s="81"/>
      <c r="WM181" s="81"/>
      <c r="WN181" s="81"/>
      <c r="WO181" s="81"/>
      <c r="WP181" s="81"/>
      <c r="WQ181" s="81"/>
      <c r="WR181" s="81"/>
      <c r="WS181" s="81"/>
      <c r="WT181" s="81"/>
      <c r="WU181" s="81"/>
      <c r="WV181" s="81"/>
      <c r="WW181" s="81"/>
      <c r="WX181" s="81"/>
      <c r="WY181" s="81"/>
      <c r="WZ181" s="81"/>
      <c r="XA181" s="81"/>
      <c r="XB181" s="81"/>
      <c r="XC181" s="81"/>
      <c r="XD181" s="81"/>
      <c r="XE181" s="81"/>
      <c r="XF181" s="81"/>
      <c r="XG181" s="81"/>
      <c r="XH181" s="81"/>
      <c r="XI181" s="81"/>
      <c r="XJ181" s="81"/>
      <c r="XK181" s="81"/>
      <c r="XL181" s="81"/>
      <c r="XM181" s="81"/>
      <c r="XN181" s="81"/>
      <c r="XO181" s="81"/>
      <c r="XP181" s="81"/>
      <c r="XQ181" s="81"/>
      <c r="XR181" s="81"/>
      <c r="XS181" s="81"/>
      <c r="XT181" s="81"/>
      <c r="XU181" s="81"/>
      <c r="XV181" s="81"/>
      <c r="XW181" s="81"/>
      <c r="XX181" s="81"/>
      <c r="XY181" s="81"/>
      <c r="XZ181" s="81"/>
      <c r="YA181" s="81"/>
      <c r="YB181" s="81"/>
      <c r="YC181" s="81"/>
      <c r="YD181" s="81"/>
      <c r="YE181" s="81"/>
      <c r="YF181" s="81"/>
      <c r="YG181" s="81"/>
      <c r="YH181" s="81"/>
      <c r="YI181" s="81"/>
      <c r="YJ181" s="81"/>
      <c r="YK181" s="81"/>
      <c r="YL181" s="81"/>
      <c r="YM181" s="81"/>
      <c r="YN181" s="81"/>
      <c r="YO181" s="81"/>
      <c r="YP181" s="81"/>
      <c r="YQ181" s="81"/>
      <c r="YR181" s="81"/>
      <c r="YS181" s="81"/>
      <c r="YT181" s="81"/>
      <c r="YU181" s="81"/>
      <c r="YV181" s="81"/>
      <c r="YW181" s="81"/>
      <c r="YX181" s="81"/>
      <c r="YY181" s="81"/>
      <c r="YZ181" s="81"/>
      <c r="ZA181" s="81"/>
      <c r="ZB181" s="81"/>
      <c r="ZC181" s="81"/>
      <c r="ZD181" s="81"/>
      <c r="ZE181" s="81"/>
      <c r="ZF181" s="81"/>
      <c r="ZG181" s="81"/>
      <c r="ZH181" s="81"/>
      <c r="ZI181" s="81"/>
      <c r="ZJ181" s="81"/>
      <c r="ZK181" s="81"/>
      <c r="ZL181" s="81"/>
      <c r="ZM181" s="81"/>
      <c r="ZN181" s="81"/>
      <c r="ZO181" s="81"/>
      <c r="ZP181" s="81"/>
      <c r="ZQ181" s="81"/>
      <c r="ZR181" s="81"/>
      <c r="ZS181" s="81"/>
      <c r="ZT181" s="81"/>
      <c r="ZU181" s="81"/>
      <c r="ZV181" s="81"/>
      <c r="ZW181" s="81"/>
      <c r="ZX181" s="81"/>
      <c r="ZY181" s="81"/>
      <c r="ZZ181" s="81"/>
      <c r="AAA181" s="81"/>
      <c r="AAB181" s="81"/>
      <c r="AAC181" s="81"/>
      <c r="AAD181" s="81"/>
      <c r="AAE181" s="81"/>
      <c r="AAF181" s="81"/>
      <c r="AAG181" s="81"/>
      <c r="AAH181" s="81"/>
      <c r="AAI181" s="81"/>
      <c r="AAJ181" s="81"/>
      <c r="AAK181" s="81"/>
      <c r="AAL181" s="81"/>
      <c r="AAM181" s="81"/>
      <c r="AAN181" s="81"/>
      <c r="AAO181" s="81"/>
      <c r="AAP181" s="81"/>
      <c r="AAQ181" s="81"/>
      <c r="AAR181" s="81"/>
      <c r="AAS181" s="81"/>
      <c r="AAT181" s="81"/>
      <c r="AAU181" s="81"/>
      <c r="AAV181" s="81"/>
      <c r="AAW181" s="81"/>
      <c r="AAX181" s="81"/>
      <c r="AAY181" s="81"/>
      <c r="AAZ181" s="81"/>
      <c r="ABA181" s="81"/>
      <c r="ABB181" s="81"/>
      <c r="ABC181" s="81"/>
      <c r="ABD181" s="81"/>
      <c r="ABE181" s="81"/>
      <c r="ABF181" s="81"/>
      <c r="ABG181" s="81"/>
      <c r="ABH181" s="81"/>
      <c r="ABI181" s="81"/>
      <c r="ABJ181" s="81"/>
      <c r="ABK181" s="81"/>
      <c r="ABL181" s="81"/>
      <c r="ABM181" s="81"/>
      <c r="ABN181" s="81"/>
      <c r="ABO181" s="81"/>
      <c r="ABP181" s="81"/>
      <c r="ABQ181" s="81"/>
      <c r="ABR181" s="81"/>
      <c r="ABS181" s="81"/>
      <c r="ABT181" s="81"/>
      <c r="ABU181" s="81"/>
      <c r="ABV181" s="81"/>
      <c r="ABW181" s="81"/>
      <c r="ABX181" s="81"/>
      <c r="ABY181" s="81"/>
      <c r="ABZ181" s="81"/>
      <c r="ACA181" s="81"/>
      <c r="ACB181" s="81"/>
      <c r="ACC181" s="81"/>
      <c r="ACD181" s="81"/>
      <c r="ACE181" s="81"/>
      <c r="ACF181" s="81"/>
      <c r="ACG181" s="81"/>
      <c r="ACH181" s="81"/>
      <c r="ACI181" s="81"/>
      <c r="ACJ181" s="81"/>
      <c r="ACK181" s="81"/>
      <c r="ACL181" s="81"/>
      <c r="ACM181" s="81"/>
      <c r="ACN181" s="81"/>
      <c r="ACO181" s="81"/>
      <c r="ACP181" s="81"/>
      <c r="ACQ181" s="81"/>
      <c r="ACR181" s="81"/>
      <c r="ACS181" s="81"/>
      <c r="ACT181" s="81"/>
      <c r="ACU181" s="81"/>
      <c r="ACV181" s="81"/>
      <c r="ACW181" s="81"/>
      <c r="ACX181" s="81"/>
      <c r="ACY181" s="81"/>
      <c r="ACZ181" s="81"/>
      <c r="ADA181" s="81"/>
      <c r="ADB181" s="81"/>
      <c r="ADC181" s="81"/>
      <c r="ADD181" s="81"/>
      <c r="ADE181" s="81"/>
      <c r="ADF181" s="81"/>
      <c r="ADG181" s="81"/>
      <c r="ADH181" s="81"/>
      <c r="ADI181" s="81"/>
      <c r="ADJ181" s="81"/>
      <c r="ADK181" s="81"/>
      <c r="ADL181" s="81"/>
      <c r="ADM181" s="81"/>
      <c r="ADN181" s="81"/>
      <c r="ADO181" s="81"/>
      <c r="ADP181" s="81"/>
      <c r="ADQ181" s="81"/>
      <c r="ADR181" s="81"/>
      <c r="ADS181" s="81"/>
      <c r="ADT181" s="81"/>
      <c r="ADU181" s="81"/>
      <c r="ADV181" s="81"/>
      <c r="ADW181" s="81"/>
      <c r="ADX181" s="81"/>
      <c r="ADY181" s="81"/>
      <c r="ADZ181" s="81"/>
      <c r="AEA181" s="81"/>
      <c r="AEB181" s="81"/>
      <c r="AEC181" s="81"/>
      <c r="AED181" s="81"/>
      <c r="AEE181" s="81"/>
      <c r="AEF181" s="81"/>
      <c r="AEG181" s="81"/>
      <c r="AEH181" s="81"/>
      <c r="AEI181" s="81"/>
      <c r="AEJ181" s="81"/>
      <c r="AEK181" s="81"/>
      <c r="AEL181" s="81"/>
      <c r="AEM181" s="81"/>
      <c r="AEN181" s="81"/>
      <c r="AEO181" s="81"/>
      <c r="AEP181" s="81"/>
      <c r="AEQ181" s="81"/>
      <c r="AER181" s="81"/>
      <c r="AES181" s="81"/>
      <c r="AET181" s="81"/>
      <c r="AEU181" s="81"/>
      <c r="AEV181" s="81"/>
      <c r="AEW181" s="81"/>
      <c r="AEX181" s="81"/>
      <c r="AEY181" s="81"/>
      <c r="AEZ181" s="81"/>
      <c r="AFA181" s="81"/>
      <c r="AFB181" s="81"/>
      <c r="AFC181" s="81"/>
      <c r="AFD181" s="81"/>
      <c r="AFE181" s="81"/>
      <c r="AFF181" s="81"/>
      <c r="AFG181" s="81"/>
      <c r="AFH181" s="81"/>
      <c r="AFI181" s="81"/>
      <c r="AFJ181" s="81"/>
      <c r="AFK181" s="81"/>
      <c r="AFL181" s="81"/>
      <c r="AFM181" s="81"/>
      <c r="AFN181" s="81"/>
      <c r="AFO181" s="81"/>
      <c r="AFP181" s="81"/>
      <c r="AFQ181" s="81"/>
      <c r="AFR181" s="81"/>
      <c r="AFS181" s="81"/>
      <c r="AFT181" s="81"/>
      <c r="AFU181" s="81"/>
      <c r="AFV181" s="81"/>
      <c r="AFW181" s="81"/>
      <c r="AFX181" s="81"/>
      <c r="AFY181" s="81"/>
      <c r="AFZ181" s="81"/>
      <c r="AGA181" s="81"/>
      <c r="AGB181" s="81"/>
      <c r="AGC181" s="81"/>
      <c r="AGD181" s="81"/>
      <c r="AGE181" s="81"/>
      <c r="AGF181" s="81"/>
      <c r="AGG181" s="81"/>
      <c r="AGH181" s="81"/>
      <c r="AGI181" s="81"/>
      <c r="AGJ181" s="81"/>
      <c r="AGK181" s="81"/>
      <c r="AGL181" s="81"/>
      <c r="AGM181" s="81"/>
      <c r="AGN181" s="81"/>
      <c r="AGO181" s="81"/>
      <c r="AGP181" s="81"/>
      <c r="AGQ181" s="81"/>
      <c r="AGR181" s="81"/>
      <c r="AGS181" s="81"/>
      <c r="AGT181" s="81"/>
      <c r="AGU181" s="81"/>
      <c r="AGV181" s="81"/>
      <c r="AGW181" s="81"/>
      <c r="AGX181" s="81"/>
      <c r="AGY181" s="81"/>
      <c r="AGZ181" s="81"/>
      <c r="AHA181" s="81"/>
      <c r="AHB181" s="81"/>
      <c r="AHC181" s="81"/>
      <c r="AHD181" s="81"/>
      <c r="AHE181" s="81"/>
      <c r="AHF181" s="81"/>
      <c r="AHG181" s="81"/>
      <c r="AHH181" s="81"/>
      <c r="AHI181" s="81"/>
      <c r="AHJ181" s="81"/>
      <c r="AHK181" s="81"/>
      <c r="AHL181" s="81"/>
      <c r="AHM181" s="81"/>
      <c r="AHN181" s="81"/>
      <c r="AHO181" s="81"/>
      <c r="AHP181" s="81"/>
      <c r="AHQ181" s="81"/>
      <c r="AHR181" s="81"/>
      <c r="AHS181" s="81"/>
      <c r="AHT181" s="81"/>
      <c r="AHU181" s="81"/>
      <c r="AHV181" s="81"/>
      <c r="AHW181" s="81"/>
      <c r="AHX181" s="81"/>
      <c r="AHY181" s="81"/>
      <c r="AHZ181" s="81"/>
      <c r="AIA181" s="81"/>
      <c r="AIB181" s="81"/>
      <c r="AIC181" s="81"/>
      <c r="AID181" s="81"/>
      <c r="AIE181" s="81"/>
      <c r="AIF181" s="81"/>
      <c r="AIG181" s="81"/>
      <c r="AIH181" s="81"/>
      <c r="AII181" s="81"/>
      <c r="AIJ181" s="81"/>
      <c r="AIK181" s="81"/>
      <c r="AIL181" s="81"/>
      <c r="AIM181" s="81"/>
      <c r="AIN181" s="81"/>
      <c r="AIO181" s="81"/>
      <c r="AIP181" s="81"/>
      <c r="AIQ181" s="81"/>
      <c r="AIR181" s="81"/>
      <c r="AIS181" s="81"/>
      <c r="AIT181" s="81"/>
      <c r="AIU181" s="81"/>
      <c r="AIV181" s="81"/>
      <c r="AIW181" s="81"/>
      <c r="AIX181" s="81"/>
      <c r="AIY181" s="81"/>
      <c r="AIZ181" s="81"/>
      <c r="AJA181" s="81"/>
      <c r="AJB181" s="81"/>
      <c r="AJC181" s="81"/>
      <c r="AJD181" s="81"/>
      <c r="AJE181" s="81"/>
      <c r="AJF181" s="81"/>
      <c r="AJG181" s="81"/>
      <c r="AJH181" s="81"/>
      <c r="AJI181" s="81"/>
      <c r="AJJ181" s="81"/>
      <c r="AJK181" s="81"/>
      <c r="AJL181" s="81"/>
      <c r="AJM181" s="81"/>
      <c r="AJN181" s="81"/>
      <c r="AJO181" s="81"/>
      <c r="AJP181" s="81"/>
      <c r="AJQ181" s="81"/>
      <c r="AJR181" s="81"/>
      <c r="AJS181" s="81"/>
      <c r="AJT181" s="81"/>
      <c r="AJU181" s="81"/>
      <c r="AJV181" s="81"/>
      <c r="AJW181" s="81"/>
      <c r="AJX181" s="81"/>
      <c r="AJY181" s="81"/>
      <c r="AJZ181" s="81"/>
      <c r="AKA181" s="81"/>
      <c r="AKB181" s="81"/>
      <c r="AKC181" s="81"/>
      <c r="AKD181" s="81"/>
      <c r="AKE181" s="81"/>
      <c r="AKF181" s="81"/>
      <c r="AKG181" s="81"/>
      <c r="AKH181" s="81"/>
      <c r="AKI181" s="81"/>
      <c r="AKJ181" s="81"/>
      <c r="AKK181" s="81"/>
      <c r="AKL181" s="81"/>
      <c r="AKM181" s="81"/>
      <c r="AKN181" s="81"/>
      <c r="AKO181" s="81"/>
      <c r="AKP181" s="81"/>
      <c r="AKQ181" s="81"/>
      <c r="AKR181" s="81"/>
      <c r="AKS181" s="81"/>
      <c r="AKT181" s="81"/>
      <c r="AKU181" s="81"/>
      <c r="AKV181" s="81"/>
      <c r="AKW181" s="81"/>
      <c r="AKX181" s="81"/>
      <c r="AKY181" s="81"/>
      <c r="AKZ181" s="81"/>
      <c r="ALA181" s="81"/>
      <c r="ALB181" s="81"/>
      <c r="ALC181" s="81"/>
      <c r="ALD181" s="81"/>
      <c r="ALE181" s="81"/>
      <c r="ALF181" s="81"/>
      <c r="ALG181" s="81"/>
      <c r="ALH181" s="81"/>
      <c r="ALI181" s="81"/>
      <c r="ALJ181" s="81"/>
      <c r="ALK181" s="81"/>
      <c r="ALL181" s="81"/>
      <c r="ALM181" s="81"/>
      <c r="ALN181" s="81"/>
      <c r="ALO181" s="81"/>
      <c r="ALP181" s="81"/>
      <c r="ALQ181" s="81"/>
      <c r="ALR181" s="81"/>
      <c r="ALS181" s="81"/>
      <c r="ALT181" s="81"/>
      <c r="ALU181" s="81"/>
      <c r="ALV181" s="81"/>
      <c r="ALW181" s="81"/>
      <c r="ALX181" s="81"/>
      <c r="ALY181" s="81"/>
      <c r="ALZ181" s="81"/>
      <c r="AMA181" s="81"/>
      <c r="AMB181" s="81"/>
      <c r="AMC181" s="81"/>
      <c r="AMD181" s="81"/>
      <c r="AME181" s="81"/>
    </row>
    <row r="182" spans="1:1019" customFormat="1" ht="18.75">
      <c r="A182" s="84">
        <v>12</v>
      </c>
      <c r="B182" s="89" t="s">
        <v>156</v>
      </c>
      <c r="C182" s="84">
        <v>1</v>
      </c>
      <c r="D182" s="99">
        <v>344.3</v>
      </c>
      <c r="E182" s="99">
        <v>258.23</v>
      </c>
      <c r="F182" s="99"/>
      <c r="G182" s="99">
        <v>258.23</v>
      </c>
      <c r="H182" s="99"/>
      <c r="I182" s="99">
        <v>250.6</v>
      </c>
      <c r="J182" s="81"/>
      <c r="K182" s="489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  <c r="FU182" s="81"/>
      <c r="FV182" s="81"/>
      <c r="FW182" s="81"/>
      <c r="FX182" s="81"/>
      <c r="FY182" s="81"/>
      <c r="FZ182" s="81"/>
      <c r="GA182" s="81"/>
      <c r="GB182" s="81"/>
      <c r="GC182" s="81"/>
      <c r="GD182" s="81"/>
      <c r="GE182" s="81"/>
      <c r="GF182" s="81"/>
      <c r="GG182" s="81"/>
      <c r="GH182" s="81"/>
      <c r="GI182" s="81"/>
      <c r="GJ182" s="81"/>
      <c r="GK182" s="81"/>
      <c r="GL182" s="81"/>
      <c r="GM182" s="81"/>
      <c r="GN182" s="81"/>
      <c r="GO182" s="81"/>
      <c r="GP182" s="81"/>
      <c r="GQ182" s="81"/>
      <c r="GR182" s="81"/>
      <c r="GS182" s="81"/>
      <c r="GT182" s="81"/>
      <c r="GU182" s="81"/>
      <c r="GV182" s="81"/>
      <c r="GW182" s="81"/>
      <c r="GX182" s="81"/>
      <c r="GY182" s="81"/>
      <c r="GZ182" s="81"/>
      <c r="HA182" s="81"/>
      <c r="HB182" s="81"/>
      <c r="HC182" s="81"/>
      <c r="HD182" s="81"/>
      <c r="HE182" s="81"/>
      <c r="HF182" s="81"/>
      <c r="HG182" s="81"/>
      <c r="HH182" s="81"/>
      <c r="HI182" s="81"/>
      <c r="HJ182" s="81"/>
      <c r="HK182" s="81"/>
      <c r="HL182" s="81"/>
      <c r="HM182" s="81"/>
      <c r="HN182" s="81"/>
      <c r="HO182" s="81"/>
      <c r="HP182" s="81"/>
      <c r="HQ182" s="81"/>
      <c r="HR182" s="81"/>
      <c r="HS182" s="81"/>
      <c r="HT182" s="81"/>
      <c r="HU182" s="81"/>
      <c r="HV182" s="81"/>
      <c r="HW182" s="81"/>
      <c r="HX182" s="81"/>
      <c r="HY182" s="81"/>
      <c r="HZ182" s="81"/>
      <c r="IA182" s="81"/>
      <c r="IB182" s="81"/>
      <c r="IC182" s="81"/>
      <c r="ID182" s="81"/>
      <c r="IE182" s="81"/>
      <c r="IF182" s="81"/>
      <c r="IG182" s="81"/>
      <c r="IH182" s="81"/>
      <c r="II182" s="81"/>
      <c r="IJ182" s="81"/>
      <c r="IK182" s="81"/>
      <c r="IL182" s="81"/>
      <c r="IM182" s="81"/>
      <c r="IN182" s="81"/>
      <c r="IO182" s="81"/>
      <c r="IP182" s="81"/>
      <c r="IQ182" s="81"/>
      <c r="IR182" s="81"/>
      <c r="IS182" s="81"/>
      <c r="IT182" s="81"/>
      <c r="IU182" s="81"/>
      <c r="IV182" s="81"/>
      <c r="IW182" s="81"/>
      <c r="IX182" s="81"/>
      <c r="IY182" s="81"/>
      <c r="IZ182" s="81"/>
      <c r="JA182" s="81"/>
      <c r="JB182" s="81"/>
      <c r="JC182" s="81"/>
      <c r="JD182" s="81"/>
      <c r="JE182" s="81"/>
      <c r="JF182" s="81"/>
      <c r="JG182" s="81"/>
      <c r="JH182" s="81"/>
      <c r="JI182" s="81"/>
      <c r="JJ182" s="81"/>
      <c r="JK182" s="81"/>
      <c r="JL182" s="81"/>
      <c r="JM182" s="81"/>
      <c r="JN182" s="81"/>
      <c r="JO182" s="81"/>
      <c r="JP182" s="81"/>
      <c r="JQ182" s="81"/>
      <c r="JR182" s="81"/>
      <c r="JS182" s="81"/>
      <c r="JT182" s="81"/>
      <c r="JU182" s="81"/>
      <c r="JV182" s="81"/>
      <c r="JW182" s="81"/>
      <c r="JX182" s="81"/>
      <c r="JY182" s="81"/>
      <c r="JZ182" s="81"/>
      <c r="KA182" s="81"/>
      <c r="KB182" s="81"/>
      <c r="KC182" s="81"/>
      <c r="KD182" s="81"/>
      <c r="KE182" s="81"/>
      <c r="KF182" s="81"/>
      <c r="KG182" s="81"/>
      <c r="KH182" s="81"/>
      <c r="KI182" s="81"/>
      <c r="KJ182" s="81"/>
      <c r="KK182" s="81"/>
      <c r="KL182" s="81"/>
      <c r="KM182" s="81"/>
      <c r="KN182" s="81"/>
      <c r="KO182" s="81"/>
      <c r="KP182" s="81"/>
      <c r="KQ182" s="81"/>
      <c r="KR182" s="81"/>
      <c r="KS182" s="81"/>
      <c r="KT182" s="81"/>
      <c r="KU182" s="81"/>
      <c r="KV182" s="81"/>
      <c r="KW182" s="81"/>
      <c r="KX182" s="81"/>
      <c r="KY182" s="81"/>
      <c r="KZ182" s="81"/>
      <c r="LA182" s="81"/>
      <c r="LB182" s="81"/>
      <c r="LC182" s="81"/>
      <c r="LD182" s="81"/>
      <c r="LE182" s="81"/>
      <c r="LF182" s="81"/>
      <c r="LG182" s="81"/>
      <c r="LH182" s="81"/>
      <c r="LI182" s="81"/>
      <c r="LJ182" s="81"/>
      <c r="LK182" s="81"/>
      <c r="LL182" s="81"/>
      <c r="LM182" s="81"/>
      <c r="LN182" s="81"/>
      <c r="LO182" s="81"/>
      <c r="LP182" s="81"/>
      <c r="LQ182" s="81"/>
      <c r="LR182" s="81"/>
      <c r="LS182" s="81"/>
      <c r="LT182" s="81"/>
      <c r="LU182" s="81"/>
      <c r="LV182" s="81"/>
      <c r="LW182" s="81"/>
      <c r="LX182" s="81"/>
      <c r="LY182" s="81"/>
      <c r="LZ182" s="81"/>
      <c r="MA182" s="81"/>
      <c r="MB182" s="81"/>
      <c r="MC182" s="81"/>
      <c r="MD182" s="81"/>
      <c r="ME182" s="81"/>
      <c r="MF182" s="81"/>
      <c r="MG182" s="81"/>
      <c r="MH182" s="81"/>
      <c r="MI182" s="81"/>
      <c r="MJ182" s="81"/>
      <c r="MK182" s="81"/>
      <c r="ML182" s="81"/>
      <c r="MM182" s="81"/>
      <c r="MN182" s="81"/>
      <c r="MO182" s="81"/>
      <c r="MP182" s="81"/>
      <c r="MQ182" s="81"/>
      <c r="MR182" s="81"/>
      <c r="MS182" s="81"/>
      <c r="MT182" s="81"/>
      <c r="MU182" s="81"/>
      <c r="MV182" s="81"/>
      <c r="MW182" s="81"/>
      <c r="MX182" s="81"/>
      <c r="MY182" s="81"/>
      <c r="MZ182" s="81"/>
      <c r="NA182" s="81"/>
      <c r="NB182" s="81"/>
      <c r="NC182" s="81"/>
      <c r="ND182" s="81"/>
      <c r="NE182" s="81"/>
      <c r="NF182" s="81"/>
      <c r="NG182" s="81"/>
      <c r="NH182" s="81"/>
      <c r="NI182" s="81"/>
      <c r="NJ182" s="81"/>
      <c r="NK182" s="81"/>
      <c r="NL182" s="81"/>
      <c r="NM182" s="81"/>
      <c r="NN182" s="81"/>
      <c r="NO182" s="81"/>
      <c r="NP182" s="81"/>
      <c r="NQ182" s="81"/>
      <c r="NR182" s="81"/>
      <c r="NS182" s="81"/>
      <c r="NT182" s="81"/>
      <c r="NU182" s="81"/>
      <c r="NV182" s="81"/>
      <c r="NW182" s="81"/>
      <c r="NX182" s="81"/>
      <c r="NY182" s="81"/>
      <c r="NZ182" s="81"/>
      <c r="OA182" s="81"/>
      <c r="OB182" s="81"/>
      <c r="OC182" s="81"/>
      <c r="OD182" s="81"/>
      <c r="OE182" s="81"/>
      <c r="OF182" s="81"/>
      <c r="OG182" s="81"/>
      <c r="OH182" s="81"/>
      <c r="OI182" s="81"/>
      <c r="OJ182" s="81"/>
      <c r="OK182" s="81"/>
      <c r="OL182" s="81"/>
      <c r="OM182" s="81"/>
      <c r="ON182" s="81"/>
      <c r="OO182" s="81"/>
      <c r="OP182" s="81"/>
      <c r="OQ182" s="81"/>
      <c r="OR182" s="81"/>
      <c r="OS182" s="81"/>
      <c r="OT182" s="81"/>
      <c r="OU182" s="81"/>
      <c r="OV182" s="81"/>
      <c r="OW182" s="81"/>
      <c r="OX182" s="81"/>
      <c r="OY182" s="81"/>
      <c r="OZ182" s="81"/>
      <c r="PA182" s="81"/>
      <c r="PB182" s="81"/>
      <c r="PC182" s="81"/>
      <c r="PD182" s="81"/>
      <c r="PE182" s="81"/>
      <c r="PF182" s="81"/>
      <c r="PG182" s="81"/>
      <c r="PH182" s="81"/>
      <c r="PI182" s="81"/>
      <c r="PJ182" s="81"/>
      <c r="PK182" s="81"/>
      <c r="PL182" s="81"/>
      <c r="PM182" s="81"/>
      <c r="PN182" s="81"/>
      <c r="PO182" s="81"/>
      <c r="PP182" s="81"/>
      <c r="PQ182" s="81"/>
      <c r="PR182" s="81"/>
      <c r="PS182" s="81"/>
      <c r="PT182" s="81"/>
      <c r="PU182" s="81"/>
      <c r="PV182" s="81"/>
      <c r="PW182" s="81"/>
      <c r="PX182" s="81"/>
      <c r="PY182" s="81"/>
      <c r="PZ182" s="81"/>
      <c r="QA182" s="81"/>
      <c r="QB182" s="81"/>
      <c r="QC182" s="81"/>
      <c r="QD182" s="81"/>
      <c r="QE182" s="81"/>
      <c r="QF182" s="81"/>
      <c r="QG182" s="81"/>
      <c r="QH182" s="81"/>
      <c r="QI182" s="81"/>
      <c r="QJ182" s="81"/>
      <c r="QK182" s="81"/>
      <c r="QL182" s="81"/>
      <c r="QM182" s="81"/>
      <c r="QN182" s="81"/>
      <c r="QO182" s="81"/>
      <c r="QP182" s="81"/>
      <c r="QQ182" s="81"/>
      <c r="QR182" s="81"/>
      <c r="QS182" s="81"/>
      <c r="QT182" s="81"/>
      <c r="QU182" s="81"/>
      <c r="QV182" s="81"/>
      <c r="QW182" s="81"/>
      <c r="QX182" s="81"/>
      <c r="QY182" s="81"/>
      <c r="QZ182" s="81"/>
      <c r="RA182" s="81"/>
      <c r="RB182" s="81"/>
      <c r="RC182" s="81"/>
      <c r="RD182" s="81"/>
      <c r="RE182" s="81"/>
      <c r="RF182" s="81"/>
      <c r="RG182" s="81"/>
      <c r="RH182" s="81"/>
      <c r="RI182" s="81"/>
      <c r="RJ182" s="81"/>
      <c r="RK182" s="81"/>
      <c r="RL182" s="81"/>
      <c r="RM182" s="81"/>
      <c r="RN182" s="81"/>
      <c r="RO182" s="81"/>
      <c r="RP182" s="81"/>
      <c r="RQ182" s="81"/>
      <c r="RR182" s="81"/>
      <c r="RS182" s="81"/>
      <c r="RT182" s="81"/>
      <c r="RU182" s="81"/>
      <c r="RV182" s="81"/>
      <c r="RW182" s="81"/>
      <c r="RX182" s="81"/>
      <c r="RY182" s="81"/>
      <c r="RZ182" s="81"/>
      <c r="SA182" s="81"/>
      <c r="SB182" s="81"/>
      <c r="SC182" s="81"/>
      <c r="SD182" s="81"/>
      <c r="SE182" s="81"/>
      <c r="SF182" s="81"/>
      <c r="SG182" s="81"/>
      <c r="SH182" s="81"/>
      <c r="SI182" s="81"/>
      <c r="SJ182" s="81"/>
      <c r="SK182" s="81"/>
      <c r="SL182" s="81"/>
      <c r="SM182" s="81"/>
      <c r="SN182" s="81"/>
      <c r="SO182" s="81"/>
      <c r="SP182" s="81"/>
      <c r="SQ182" s="81"/>
      <c r="SR182" s="81"/>
      <c r="SS182" s="81"/>
      <c r="ST182" s="81"/>
      <c r="SU182" s="81"/>
      <c r="SV182" s="81"/>
      <c r="SW182" s="81"/>
      <c r="SX182" s="81"/>
      <c r="SY182" s="81"/>
      <c r="SZ182" s="81"/>
      <c r="TA182" s="81"/>
      <c r="TB182" s="81"/>
      <c r="TC182" s="81"/>
      <c r="TD182" s="81"/>
      <c r="TE182" s="81"/>
      <c r="TF182" s="81"/>
      <c r="TG182" s="81"/>
      <c r="TH182" s="81"/>
      <c r="TI182" s="81"/>
      <c r="TJ182" s="81"/>
      <c r="TK182" s="81"/>
      <c r="TL182" s="81"/>
      <c r="TM182" s="81"/>
      <c r="TN182" s="81"/>
      <c r="TO182" s="81"/>
      <c r="TP182" s="81"/>
      <c r="TQ182" s="81"/>
      <c r="TR182" s="81"/>
      <c r="TS182" s="81"/>
      <c r="TT182" s="81"/>
      <c r="TU182" s="81"/>
      <c r="TV182" s="81"/>
      <c r="TW182" s="81"/>
      <c r="TX182" s="81"/>
      <c r="TY182" s="81"/>
      <c r="TZ182" s="81"/>
      <c r="UA182" s="81"/>
      <c r="UB182" s="81"/>
      <c r="UC182" s="81"/>
      <c r="UD182" s="81"/>
      <c r="UE182" s="81"/>
      <c r="UF182" s="81"/>
      <c r="UG182" s="81"/>
      <c r="UH182" s="81"/>
      <c r="UI182" s="81"/>
      <c r="UJ182" s="81"/>
      <c r="UK182" s="81"/>
      <c r="UL182" s="81"/>
      <c r="UM182" s="81"/>
      <c r="UN182" s="81"/>
      <c r="UO182" s="81"/>
      <c r="UP182" s="81"/>
      <c r="UQ182" s="81"/>
      <c r="UR182" s="81"/>
      <c r="US182" s="81"/>
      <c r="UT182" s="81"/>
      <c r="UU182" s="81"/>
      <c r="UV182" s="81"/>
      <c r="UW182" s="81"/>
      <c r="UX182" s="81"/>
      <c r="UY182" s="81"/>
      <c r="UZ182" s="81"/>
      <c r="VA182" s="81"/>
      <c r="VB182" s="81"/>
      <c r="VC182" s="81"/>
      <c r="VD182" s="81"/>
      <c r="VE182" s="81"/>
      <c r="VF182" s="81"/>
      <c r="VG182" s="81"/>
      <c r="VH182" s="81"/>
      <c r="VI182" s="81"/>
      <c r="VJ182" s="81"/>
      <c r="VK182" s="81"/>
      <c r="VL182" s="81"/>
      <c r="VM182" s="81"/>
      <c r="VN182" s="81"/>
      <c r="VO182" s="81"/>
      <c r="VP182" s="81"/>
      <c r="VQ182" s="81"/>
      <c r="VR182" s="81"/>
      <c r="VS182" s="81"/>
      <c r="VT182" s="81"/>
      <c r="VU182" s="81"/>
      <c r="VV182" s="81"/>
      <c r="VW182" s="81"/>
      <c r="VX182" s="81"/>
      <c r="VY182" s="81"/>
      <c r="VZ182" s="81"/>
      <c r="WA182" s="81"/>
      <c r="WB182" s="81"/>
      <c r="WC182" s="81"/>
      <c r="WD182" s="81"/>
      <c r="WE182" s="81"/>
      <c r="WF182" s="81"/>
      <c r="WG182" s="81"/>
      <c r="WH182" s="81"/>
      <c r="WI182" s="81"/>
      <c r="WJ182" s="81"/>
      <c r="WK182" s="81"/>
      <c r="WL182" s="81"/>
      <c r="WM182" s="81"/>
      <c r="WN182" s="81"/>
      <c r="WO182" s="81"/>
      <c r="WP182" s="81"/>
      <c r="WQ182" s="81"/>
      <c r="WR182" s="81"/>
      <c r="WS182" s="81"/>
      <c r="WT182" s="81"/>
      <c r="WU182" s="81"/>
      <c r="WV182" s="81"/>
      <c r="WW182" s="81"/>
      <c r="WX182" s="81"/>
      <c r="WY182" s="81"/>
      <c r="WZ182" s="81"/>
      <c r="XA182" s="81"/>
      <c r="XB182" s="81"/>
      <c r="XC182" s="81"/>
      <c r="XD182" s="81"/>
      <c r="XE182" s="81"/>
      <c r="XF182" s="81"/>
      <c r="XG182" s="81"/>
      <c r="XH182" s="81"/>
      <c r="XI182" s="81"/>
      <c r="XJ182" s="81"/>
      <c r="XK182" s="81"/>
      <c r="XL182" s="81"/>
      <c r="XM182" s="81"/>
      <c r="XN182" s="81"/>
      <c r="XO182" s="81"/>
      <c r="XP182" s="81"/>
      <c r="XQ182" s="81"/>
      <c r="XR182" s="81"/>
      <c r="XS182" s="81"/>
      <c r="XT182" s="81"/>
      <c r="XU182" s="81"/>
      <c r="XV182" s="81"/>
      <c r="XW182" s="81"/>
      <c r="XX182" s="81"/>
      <c r="XY182" s="81"/>
      <c r="XZ182" s="81"/>
      <c r="YA182" s="81"/>
      <c r="YB182" s="81"/>
      <c r="YC182" s="81"/>
      <c r="YD182" s="81"/>
      <c r="YE182" s="81"/>
      <c r="YF182" s="81"/>
      <c r="YG182" s="81"/>
      <c r="YH182" s="81"/>
      <c r="YI182" s="81"/>
      <c r="YJ182" s="81"/>
      <c r="YK182" s="81"/>
      <c r="YL182" s="81"/>
      <c r="YM182" s="81"/>
      <c r="YN182" s="81"/>
      <c r="YO182" s="81"/>
      <c r="YP182" s="81"/>
      <c r="YQ182" s="81"/>
      <c r="YR182" s="81"/>
      <c r="YS182" s="81"/>
      <c r="YT182" s="81"/>
      <c r="YU182" s="81"/>
      <c r="YV182" s="81"/>
      <c r="YW182" s="81"/>
      <c r="YX182" s="81"/>
      <c r="YY182" s="81"/>
      <c r="YZ182" s="81"/>
      <c r="ZA182" s="81"/>
      <c r="ZB182" s="81"/>
      <c r="ZC182" s="81"/>
      <c r="ZD182" s="81"/>
      <c r="ZE182" s="81"/>
      <c r="ZF182" s="81"/>
      <c r="ZG182" s="81"/>
      <c r="ZH182" s="81"/>
      <c r="ZI182" s="81"/>
      <c r="ZJ182" s="81"/>
      <c r="ZK182" s="81"/>
      <c r="ZL182" s="81"/>
      <c r="ZM182" s="81"/>
      <c r="ZN182" s="81"/>
      <c r="ZO182" s="81"/>
      <c r="ZP182" s="81"/>
      <c r="ZQ182" s="81"/>
      <c r="ZR182" s="81"/>
      <c r="ZS182" s="81"/>
      <c r="ZT182" s="81"/>
      <c r="ZU182" s="81"/>
      <c r="ZV182" s="81"/>
      <c r="ZW182" s="81"/>
      <c r="ZX182" s="81"/>
      <c r="ZY182" s="81"/>
      <c r="ZZ182" s="81"/>
      <c r="AAA182" s="81"/>
      <c r="AAB182" s="81"/>
      <c r="AAC182" s="81"/>
      <c r="AAD182" s="81"/>
      <c r="AAE182" s="81"/>
      <c r="AAF182" s="81"/>
      <c r="AAG182" s="81"/>
      <c r="AAH182" s="81"/>
      <c r="AAI182" s="81"/>
      <c r="AAJ182" s="81"/>
      <c r="AAK182" s="81"/>
      <c r="AAL182" s="81"/>
      <c r="AAM182" s="81"/>
      <c r="AAN182" s="81"/>
      <c r="AAO182" s="81"/>
      <c r="AAP182" s="81"/>
      <c r="AAQ182" s="81"/>
      <c r="AAR182" s="81"/>
      <c r="AAS182" s="81"/>
      <c r="AAT182" s="81"/>
      <c r="AAU182" s="81"/>
      <c r="AAV182" s="81"/>
      <c r="AAW182" s="81"/>
      <c r="AAX182" s="81"/>
      <c r="AAY182" s="81"/>
      <c r="AAZ182" s="81"/>
      <c r="ABA182" s="81"/>
      <c r="ABB182" s="81"/>
      <c r="ABC182" s="81"/>
      <c r="ABD182" s="81"/>
      <c r="ABE182" s="81"/>
      <c r="ABF182" s="81"/>
      <c r="ABG182" s="81"/>
      <c r="ABH182" s="81"/>
      <c r="ABI182" s="81"/>
      <c r="ABJ182" s="81"/>
      <c r="ABK182" s="81"/>
      <c r="ABL182" s="81"/>
      <c r="ABM182" s="81"/>
      <c r="ABN182" s="81"/>
      <c r="ABO182" s="81"/>
      <c r="ABP182" s="81"/>
      <c r="ABQ182" s="81"/>
      <c r="ABR182" s="81"/>
      <c r="ABS182" s="81"/>
      <c r="ABT182" s="81"/>
      <c r="ABU182" s="81"/>
      <c r="ABV182" s="81"/>
      <c r="ABW182" s="81"/>
      <c r="ABX182" s="81"/>
      <c r="ABY182" s="81"/>
      <c r="ABZ182" s="81"/>
      <c r="ACA182" s="81"/>
      <c r="ACB182" s="81"/>
      <c r="ACC182" s="81"/>
      <c r="ACD182" s="81"/>
      <c r="ACE182" s="81"/>
      <c r="ACF182" s="81"/>
      <c r="ACG182" s="81"/>
      <c r="ACH182" s="81"/>
      <c r="ACI182" s="81"/>
      <c r="ACJ182" s="81"/>
      <c r="ACK182" s="81"/>
      <c r="ACL182" s="81"/>
      <c r="ACM182" s="81"/>
      <c r="ACN182" s="81"/>
      <c r="ACO182" s="81"/>
      <c r="ACP182" s="81"/>
      <c r="ACQ182" s="81"/>
      <c r="ACR182" s="81"/>
      <c r="ACS182" s="81"/>
      <c r="ACT182" s="81"/>
      <c r="ACU182" s="81"/>
      <c r="ACV182" s="81"/>
      <c r="ACW182" s="81"/>
      <c r="ACX182" s="81"/>
      <c r="ACY182" s="81"/>
      <c r="ACZ182" s="81"/>
      <c r="ADA182" s="81"/>
      <c r="ADB182" s="81"/>
      <c r="ADC182" s="81"/>
      <c r="ADD182" s="81"/>
      <c r="ADE182" s="81"/>
      <c r="ADF182" s="81"/>
      <c r="ADG182" s="81"/>
      <c r="ADH182" s="81"/>
      <c r="ADI182" s="81"/>
      <c r="ADJ182" s="81"/>
      <c r="ADK182" s="81"/>
      <c r="ADL182" s="81"/>
      <c r="ADM182" s="81"/>
      <c r="ADN182" s="81"/>
      <c r="ADO182" s="81"/>
      <c r="ADP182" s="81"/>
      <c r="ADQ182" s="81"/>
      <c r="ADR182" s="81"/>
      <c r="ADS182" s="81"/>
      <c r="ADT182" s="81"/>
      <c r="ADU182" s="81"/>
      <c r="ADV182" s="81"/>
      <c r="ADW182" s="81"/>
      <c r="ADX182" s="81"/>
      <c r="ADY182" s="81"/>
      <c r="ADZ182" s="81"/>
      <c r="AEA182" s="81"/>
      <c r="AEB182" s="81"/>
      <c r="AEC182" s="81"/>
      <c r="AED182" s="81"/>
      <c r="AEE182" s="81"/>
      <c r="AEF182" s="81"/>
      <c r="AEG182" s="81"/>
      <c r="AEH182" s="81"/>
      <c r="AEI182" s="81"/>
      <c r="AEJ182" s="81"/>
      <c r="AEK182" s="81"/>
      <c r="AEL182" s="81"/>
      <c r="AEM182" s="81"/>
      <c r="AEN182" s="81"/>
      <c r="AEO182" s="81"/>
      <c r="AEP182" s="81"/>
      <c r="AEQ182" s="81"/>
      <c r="AER182" s="81"/>
      <c r="AES182" s="81"/>
      <c r="AET182" s="81"/>
      <c r="AEU182" s="81"/>
      <c r="AEV182" s="81"/>
      <c r="AEW182" s="81"/>
      <c r="AEX182" s="81"/>
      <c r="AEY182" s="81"/>
      <c r="AEZ182" s="81"/>
      <c r="AFA182" s="81"/>
      <c r="AFB182" s="81"/>
      <c r="AFC182" s="81"/>
      <c r="AFD182" s="81"/>
      <c r="AFE182" s="81"/>
      <c r="AFF182" s="81"/>
      <c r="AFG182" s="81"/>
      <c r="AFH182" s="81"/>
      <c r="AFI182" s="81"/>
      <c r="AFJ182" s="81"/>
      <c r="AFK182" s="81"/>
      <c r="AFL182" s="81"/>
      <c r="AFM182" s="81"/>
      <c r="AFN182" s="81"/>
      <c r="AFO182" s="81"/>
      <c r="AFP182" s="81"/>
      <c r="AFQ182" s="81"/>
      <c r="AFR182" s="81"/>
      <c r="AFS182" s="81"/>
      <c r="AFT182" s="81"/>
      <c r="AFU182" s="81"/>
      <c r="AFV182" s="81"/>
      <c r="AFW182" s="81"/>
      <c r="AFX182" s="81"/>
      <c r="AFY182" s="81"/>
      <c r="AFZ182" s="81"/>
      <c r="AGA182" s="81"/>
      <c r="AGB182" s="81"/>
      <c r="AGC182" s="81"/>
      <c r="AGD182" s="81"/>
      <c r="AGE182" s="81"/>
      <c r="AGF182" s="81"/>
      <c r="AGG182" s="81"/>
      <c r="AGH182" s="81"/>
      <c r="AGI182" s="81"/>
      <c r="AGJ182" s="81"/>
      <c r="AGK182" s="81"/>
      <c r="AGL182" s="81"/>
      <c r="AGM182" s="81"/>
      <c r="AGN182" s="81"/>
      <c r="AGO182" s="81"/>
      <c r="AGP182" s="81"/>
      <c r="AGQ182" s="81"/>
      <c r="AGR182" s="81"/>
      <c r="AGS182" s="81"/>
      <c r="AGT182" s="81"/>
      <c r="AGU182" s="81"/>
      <c r="AGV182" s="81"/>
      <c r="AGW182" s="81"/>
      <c r="AGX182" s="81"/>
      <c r="AGY182" s="81"/>
      <c r="AGZ182" s="81"/>
      <c r="AHA182" s="81"/>
      <c r="AHB182" s="81"/>
      <c r="AHC182" s="81"/>
      <c r="AHD182" s="81"/>
      <c r="AHE182" s="81"/>
      <c r="AHF182" s="81"/>
      <c r="AHG182" s="81"/>
      <c r="AHH182" s="81"/>
      <c r="AHI182" s="81"/>
      <c r="AHJ182" s="81"/>
      <c r="AHK182" s="81"/>
      <c r="AHL182" s="81"/>
      <c r="AHM182" s="81"/>
      <c r="AHN182" s="81"/>
      <c r="AHO182" s="81"/>
      <c r="AHP182" s="81"/>
      <c r="AHQ182" s="81"/>
      <c r="AHR182" s="81"/>
      <c r="AHS182" s="81"/>
      <c r="AHT182" s="81"/>
      <c r="AHU182" s="81"/>
      <c r="AHV182" s="81"/>
      <c r="AHW182" s="81"/>
      <c r="AHX182" s="81"/>
      <c r="AHY182" s="81"/>
      <c r="AHZ182" s="81"/>
      <c r="AIA182" s="81"/>
      <c r="AIB182" s="81"/>
      <c r="AIC182" s="81"/>
      <c r="AID182" s="81"/>
      <c r="AIE182" s="81"/>
      <c r="AIF182" s="81"/>
      <c r="AIG182" s="81"/>
      <c r="AIH182" s="81"/>
      <c r="AII182" s="81"/>
      <c r="AIJ182" s="81"/>
      <c r="AIK182" s="81"/>
      <c r="AIL182" s="81"/>
      <c r="AIM182" s="81"/>
      <c r="AIN182" s="81"/>
      <c r="AIO182" s="81"/>
      <c r="AIP182" s="81"/>
      <c r="AIQ182" s="81"/>
      <c r="AIR182" s="81"/>
      <c r="AIS182" s="81"/>
      <c r="AIT182" s="81"/>
      <c r="AIU182" s="81"/>
      <c r="AIV182" s="81"/>
      <c r="AIW182" s="81"/>
      <c r="AIX182" s="81"/>
      <c r="AIY182" s="81"/>
      <c r="AIZ182" s="81"/>
      <c r="AJA182" s="81"/>
      <c r="AJB182" s="81"/>
      <c r="AJC182" s="81"/>
      <c r="AJD182" s="81"/>
      <c r="AJE182" s="81"/>
      <c r="AJF182" s="81"/>
      <c r="AJG182" s="81"/>
      <c r="AJH182" s="81"/>
      <c r="AJI182" s="81"/>
      <c r="AJJ182" s="81"/>
      <c r="AJK182" s="81"/>
      <c r="AJL182" s="81"/>
      <c r="AJM182" s="81"/>
      <c r="AJN182" s="81"/>
      <c r="AJO182" s="81"/>
      <c r="AJP182" s="81"/>
      <c r="AJQ182" s="81"/>
      <c r="AJR182" s="81"/>
      <c r="AJS182" s="81"/>
      <c r="AJT182" s="81"/>
      <c r="AJU182" s="81"/>
      <c r="AJV182" s="81"/>
      <c r="AJW182" s="81"/>
      <c r="AJX182" s="81"/>
      <c r="AJY182" s="81"/>
      <c r="AJZ182" s="81"/>
      <c r="AKA182" s="81"/>
      <c r="AKB182" s="81"/>
      <c r="AKC182" s="81"/>
      <c r="AKD182" s="81"/>
      <c r="AKE182" s="81"/>
      <c r="AKF182" s="81"/>
      <c r="AKG182" s="81"/>
      <c r="AKH182" s="81"/>
      <c r="AKI182" s="81"/>
      <c r="AKJ182" s="81"/>
      <c r="AKK182" s="81"/>
      <c r="AKL182" s="81"/>
      <c r="AKM182" s="81"/>
      <c r="AKN182" s="81"/>
      <c r="AKO182" s="81"/>
      <c r="AKP182" s="81"/>
      <c r="AKQ182" s="81"/>
      <c r="AKR182" s="81"/>
      <c r="AKS182" s="81"/>
      <c r="AKT182" s="81"/>
      <c r="AKU182" s="81"/>
      <c r="AKV182" s="81"/>
      <c r="AKW182" s="81"/>
      <c r="AKX182" s="81"/>
      <c r="AKY182" s="81"/>
      <c r="AKZ182" s="81"/>
      <c r="ALA182" s="81"/>
      <c r="ALB182" s="81"/>
      <c r="ALC182" s="81"/>
      <c r="ALD182" s="81"/>
      <c r="ALE182" s="81"/>
      <c r="ALF182" s="81"/>
      <c r="ALG182" s="81"/>
      <c r="ALH182" s="81"/>
      <c r="ALI182" s="81"/>
      <c r="ALJ182" s="81"/>
      <c r="ALK182" s="81"/>
      <c r="ALL182" s="81"/>
      <c r="ALM182" s="81"/>
      <c r="ALN182" s="81"/>
      <c r="ALO182" s="81"/>
      <c r="ALP182" s="81"/>
      <c r="ALQ182" s="81"/>
      <c r="ALR182" s="81"/>
      <c r="ALS182" s="81"/>
      <c r="ALT182" s="81"/>
      <c r="ALU182" s="81"/>
      <c r="ALV182" s="81"/>
      <c r="ALW182" s="81"/>
      <c r="ALX182" s="81"/>
      <c r="ALY182" s="81"/>
      <c r="ALZ182" s="81"/>
      <c r="AMA182" s="81"/>
      <c r="AMB182" s="81"/>
      <c r="AMC182" s="81"/>
      <c r="AMD182" s="81"/>
      <c r="AME182" s="81"/>
    </row>
    <row r="183" spans="1:1019" customFormat="1" ht="21" customHeight="1">
      <c r="A183" s="91"/>
      <c r="B183" s="90" t="s">
        <v>13</v>
      </c>
      <c r="C183" s="91">
        <f t="shared" ref="C183:I183" si="15">SUM(C185:C186)</f>
        <v>6</v>
      </c>
      <c r="D183" s="101">
        <f t="shared" si="15"/>
        <v>1574.9</v>
      </c>
      <c r="E183" s="101">
        <f t="shared" si="15"/>
        <v>1181.1400000000001</v>
      </c>
      <c r="F183" s="101">
        <f t="shared" si="15"/>
        <v>0</v>
      </c>
      <c r="G183" s="101">
        <f t="shared" si="15"/>
        <v>1181.1400000000001</v>
      </c>
      <c r="H183" s="101">
        <f t="shared" si="15"/>
        <v>0</v>
      </c>
      <c r="I183" s="101">
        <f t="shared" si="15"/>
        <v>1004.24</v>
      </c>
      <c r="J183" s="81"/>
      <c r="K183" s="48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1"/>
      <c r="FS183" s="81"/>
      <c r="FT183" s="81"/>
      <c r="FU183" s="81"/>
      <c r="FV183" s="81"/>
      <c r="FW183" s="81"/>
      <c r="FX183" s="81"/>
      <c r="FY183" s="81"/>
      <c r="FZ183" s="81"/>
      <c r="GA183" s="81"/>
      <c r="GB183" s="81"/>
      <c r="GC183" s="81"/>
      <c r="GD183" s="81"/>
      <c r="GE183" s="81"/>
      <c r="GF183" s="81"/>
      <c r="GG183" s="81"/>
      <c r="GH183" s="81"/>
      <c r="GI183" s="81"/>
      <c r="GJ183" s="81"/>
      <c r="GK183" s="81"/>
      <c r="GL183" s="81"/>
      <c r="GM183" s="81"/>
      <c r="GN183" s="81"/>
      <c r="GO183" s="81"/>
      <c r="GP183" s="81"/>
      <c r="GQ183" s="81"/>
      <c r="GR183" s="81"/>
      <c r="GS183" s="81"/>
      <c r="GT183" s="81"/>
      <c r="GU183" s="81"/>
      <c r="GV183" s="81"/>
      <c r="GW183" s="81"/>
      <c r="GX183" s="81"/>
      <c r="GY183" s="81"/>
      <c r="GZ183" s="81"/>
      <c r="HA183" s="81"/>
      <c r="HB183" s="81"/>
      <c r="HC183" s="81"/>
      <c r="HD183" s="81"/>
      <c r="HE183" s="81"/>
      <c r="HF183" s="81"/>
      <c r="HG183" s="81"/>
      <c r="HH183" s="81"/>
      <c r="HI183" s="81"/>
      <c r="HJ183" s="81"/>
      <c r="HK183" s="81"/>
      <c r="HL183" s="81"/>
      <c r="HM183" s="81"/>
      <c r="HN183" s="81"/>
      <c r="HO183" s="81"/>
      <c r="HP183" s="81"/>
      <c r="HQ183" s="81"/>
      <c r="HR183" s="81"/>
      <c r="HS183" s="81"/>
      <c r="HT183" s="81"/>
      <c r="HU183" s="81"/>
      <c r="HV183" s="81"/>
      <c r="HW183" s="81"/>
      <c r="HX183" s="81"/>
      <c r="HY183" s="81"/>
      <c r="HZ183" s="81"/>
      <c r="IA183" s="81"/>
      <c r="IB183" s="81"/>
      <c r="IC183" s="81"/>
      <c r="ID183" s="81"/>
      <c r="IE183" s="81"/>
      <c r="IF183" s="81"/>
      <c r="IG183" s="81"/>
      <c r="IH183" s="81"/>
      <c r="II183" s="81"/>
      <c r="IJ183" s="81"/>
      <c r="IK183" s="81"/>
      <c r="IL183" s="81"/>
      <c r="IM183" s="81"/>
      <c r="IN183" s="81"/>
      <c r="IO183" s="81"/>
      <c r="IP183" s="81"/>
      <c r="IQ183" s="81"/>
      <c r="IR183" s="81"/>
      <c r="IS183" s="81"/>
      <c r="IT183" s="81"/>
      <c r="IU183" s="81"/>
      <c r="IV183" s="81"/>
      <c r="IW183" s="81"/>
      <c r="IX183" s="81"/>
      <c r="IY183" s="81"/>
      <c r="IZ183" s="81"/>
      <c r="JA183" s="81"/>
      <c r="JB183" s="81"/>
      <c r="JC183" s="81"/>
      <c r="JD183" s="81"/>
      <c r="JE183" s="81"/>
      <c r="JF183" s="81"/>
      <c r="JG183" s="81"/>
      <c r="JH183" s="81"/>
      <c r="JI183" s="81"/>
      <c r="JJ183" s="81"/>
      <c r="JK183" s="81"/>
      <c r="JL183" s="81"/>
      <c r="JM183" s="81"/>
      <c r="JN183" s="81"/>
      <c r="JO183" s="81"/>
      <c r="JP183" s="81"/>
      <c r="JQ183" s="81"/>
      <c r="JR183" s="81"/>
      <c r="JS183" s="81"/>
      <c r="JT183" s="81"/>
      <c r="JU183" s="81"/>
      <c r="JV183" s="81"/>
      <c r="JW183" s="81"/>
      <c r="JX183" s="81"/>
      <c r="JY183" s="81"/>
      <c r="JZ183" s="81"/>
      <c r="KA183" s="81"/>
      <c r="KB183" s="81"/>
      <c r="KC183" s="81"/>
      <c r="KD183" s="81"/>
      <c r="KE183" s="81"/>
      <c r="KF183" s="81"/>
      <c r="KG183" s="81"/>
      <c r="KH183" s="81"/>
      <c r="KI183" s="81"/>
      <c r="KJ183" s="81"/>
      <c r="KK183" s="81"/>
      <c r="KL183" s="81"/>
      <c r="KM183" s="81"/>
      <c r="KN183" s="81"/>
      <c r="KO183" s="81"/>
      <c r="KP183" s="81"/>
      <c r="KQ183" s="81"/>
      <c r="KR183" s="81"/>
      <c r="KS183" s="81"/>
      <c r="KT183" s="81"/>
      <c r="KU183" s="81"/>
      <c r="KV183" s="81"/>
      <c r="KW183" s="81"/>
      <c r="KX183" s="81"/>
      <c r="KY183" s="81"/>
      <c r="KZ183" s="81"/>
      <c r="LA183" s="81"/>
      <c r="LB183" s="81"/>
      <c r="LC183" s="81"/>
      <c r="LD183" s="81"/>
      <c r="LE183" s="81"/>
      <c r="LF183" s="81"/>
      <c r="LG183" s="81"/>
      <c r="LH183" s="81"/>
      <c r="LI183" s="81"/>
      <c r="LJ183" s="81"/>
      <c r="LK183" s="81"/>
      <c r="LL183" s="81"/>
      <c r="LM183" s="81"/>
      <c r="LN183" s="81"/>
      <c r="LO183" s="81"/>
      <c r="LP183" s="81"/>
      <c r="LQ183" s="81"/>
      <c r="LR183" s="81"/>
      <c r="LS183" s="81"/>
      <c r="LT183" s="81"/>
      <c r="LU183" s="81"/>
      <c r="LV183" s="81"/>
      <c r="LW183" s="81"/>
      <c r="LX183" s="81"/>
      <c r="LY183" s="81"/>
      <c r="LZ183" s="81"/>
      <c r="MA183" s="81"/>
      <c r="MB183" s="81"/>
      <c r="MC183" s="81"/>
      <c r="MD183" s="81"/>
      <c r="ME183" s="81"/>
      <c r="MF183" s="81"/>
      <c r="MG183" s="81"/>
      <c r="MH183" s="81"/>
      <c r="MI183" s="81"/>
      <c r="MJ183" s="81"/>
      <c r="MK183" s="81"/>
      <c r="ML183" s="81"/>
      <c r="MM183" s="81"/>
      <c r="MN183" s="81"/>
      <c r="MO183" s="81"/>
      <c r="MP183" s="81"/>
      <c r="MQ183" s="81"/>
      <c r="MR183" s="81"/>
      <c r="MS183" s="81"/>
      <c r="MT183" s="81"/>
      <c r="MU183" s="81"/>
      <c r="MV183" s="81"/>
      <c r="MW183" s="81"/>
      <c r="MX183" s="81"/>
      <c r="MY183" s="81"/>
      <c r="MZ183" s="81"/>
      <c r="NA183" s="81"/>
      <c r="NB183" s="81"/>
      <c r="NC183" s="81"/>
      <c r="ND183" s="81"/>
      <c r="NE183" s="81"/>
      <c r="NF183" s="81"/>
      <c r="NG183" s="81"/>
      <c r="NH183" s="81"/>
      <c r="NI183" s="81"/>
      <c r="NJ183" s="81"/>
      <c r="NK183" s="81"/>
      <c r="NL183" s="81"/>
      <c r="NM183" s="81"/>
      <c r="NN183" s="81"/>
      <c r="NO183" s="81"/>
      <c r="NP183" s="81"/>
      <c r="NQ183" s="81"/>
      <c r="NR183" s="81"/>
      <c r="NS183" s="81"/>
      <c r="NT183" s="81"/>
      <c r="NU183" s="81"/>
      <c r="NV183" s="81"/>
      <c r="NW183" s="81"/>
      <c r="NX183" s="81"/>
      <c r="NY183" s="81"/>
      <c r="NZ183" s="81"/>
      <c r="OA183" s="81"/>
      <c r="OB183" s="81"/>
      <c r="OC183" s="81"/>
      <c r="OD183" s="81"/>
      <c r="OE183" s="81"/>
      <c r="OF183" s="81"/>
      <c r="OG183" s="81"/>
      <c r="OH183" s="81"/>
      <c r="OI183" s="81"/>
      <c r="OJ183" s="81"/>
      <c r="OK183" s="81"/>
      <c r="OL183" s="81"/>
      <c r="OM183" s="81"/>
      <c r="ON183" s="81"/>
      <c r="OO183" s="81"/>
      <c r="OP183" s="81"/>
      <c r="OQ183" s="81"/>
      <c r="OR183" s="81"/>
      <c r="OS183" s="81"/>
      <c r="OT183" s="81"/>
      <c r="OU183" s="81"/>
      <c r="OV183" s="81"/>
      <c r="OW183" s="81"/>
      <c r="OX183" s="81"/>
      <c r="OY183" s="81"/>
      <c r="OZ183" s="81"/>
      <c r="PA183" s="81"/>
      <c r="PB183" s="81"/>
      <c r="PC183" s="81"/>
      <c r="PD183" s="81"/>
      <c r="PE183" s="81"/>
      <c r="PF183" s="81"/>
      <c r="PG183" s="81"/>
      <c r="PH183" s="81"/>
      <c r="PI183" s="81"/>
      <c r="PJ183" s="81"/>
      <c r="PK183" s="81"/>
      <c r="PL183" s="81"/>
      <c r="PM183" s="81"/>
      <c r="PN183" s="81"/>
      <c r="PO183" s="81"/>
      <c r="PP183" s="81"/>
      <c r="PQ183" s="81"/>
      <c r="PR183" s="81"/>
      <c r="PS183" s="81"/>
      <c r="PT183" s="81"/>
      <c r="PU183" s="81"/>
      <c r="PV183" s="81"/>
      <c r="PW183" s="81"/>
      <c r="PX183" s="81"/>
      <c r="PY183" s="81"/>
      <c r="PZ183" s="81"/>
      <c r="QA183" s="81"/>
      <c r="QB183" s="81"/>
      <c r="QC183" s="81"/>
      <c r="QD183" s="81"/>
      <c r="QE183" s="81"/>
      <c r="QF183" s="81"/>
      <c r="QG183" s="81"/>
      <c r="QH183" s="81"/>
      <c r="QI183" s="81"/>
      <c r="QJ183" s="81"/>
      <c r="QK183" s="81"/>
      <c r="QL183" s="81"/>
      <c r="QM183" s="81"/>
      <c r="QN183" s="81"/>
      <c r="QO183" s="81"/>
      <c r="QP183" s="81"/>
      <c r="QQ183" s="81"/>
      <c r="QR183" s="81"/>
      <c r="QS183" s="81"/>
      <c r="QT183" s="81"/>
      <c r="QU183" s="81"/>
      <c r="QV183" s="81"/>
      <c r="QW183" s="81"/>
      <c r="QX183" s="81"/>
      <c r="QY183" s="81"/>
      <c r="QZ183" s="81"/>
      <c r="RA183" s="81"/>
      <c r="RB183" s="81"/>
      <c r="RC183" s="81"/>
      <c r="RD183" s="81"/>
      <c r="RE183" s="81"/>
      <c r="RF183" s="81"/>
      <c r="RG183" s="81"/>
      <c r="RH183" s="81"/>
      <c r="RI183" s="81"/>
      <c r="RJ183" s="81"/>
      <c r="RK183" s="81"/>
      <c r="RL183" s="81"/>
      <c r="RM183" s="81"/>
      <c r="RN183" s="81"/>
      <c r="RO183" s="81"/>
      <c r="RP183" s="81"/>
      <c r="RQ183" s="81"/>
      <c r="RR183" s="81"/>
      <c r="RS183" s="81"/>
      <c r="RT183" s="81"/>
      <c r="RU183" s="81"/>
      <c r="RV183" s="81"/>
      <c r="RW183" s="81"/>
      <c r="RX183" s="81"/>
      <c r="RY183" s="81"/>
      <c r="RZ183" s="81"/>
      <c r="SA183" s="81"/>
      <c r="SB183" s="81"/>
      <c r="SC183" s="81"/>
      <c r="SD183" s="81"/>
      <c r="SE183" s="81"/>
      <c r="SF183" s="81"/>
      <c r="SG183" s="81"/>
      <c r="SH183" s="81"/>
      <c r="SI183" s="81"/>
      <c r="SJ183" s="81"/>
      <c r="SK183" s="81"/>
      <c r="SL183" s="81"/>
      <c r="SM183" s="81"/>
      <c r="SN183" s="81"/>
      <c r="SO183" s="81"/>
      <c r="SP183" s="81"/>
      <c r="SQ183" s="81"/>
      <c r="SR183" s="81"/>
      <c r="SS183" s="81"/>
      <c r="ST183" s="81"/>
      <c r="SU183" s="81"/>
      <c r="SV183" s="81"/>
      <c r="SW183" s="81"/>
      <c r="SX183" s="81"/>
      <c r="SY183" s="81"/>
      <c r="SZ183" s="81"/>
      <c r="TA183" s="81"/>
      <c r="TB183" s="81"/>
      <c r="TC183" s="81"/>
      <c r="TD183" s="81"/>
      <c r="TE183" s="81"/>
      <c r="TF183" s="81"/>
      <c r="TG183" s="81"/>
      <c r="TH183" s="81"/>
      <c r="TI183" s="81"/>
      <c r="TJ183" s="81"/>
      <c r="TK183" s="81"/>
      <c r="TL183" s="81"/>
      <c r="TM183" s="81"/>
      <c r="TN183" s="81"/>
      <c r="TO183" s="81"/>
      <c r="TP183" s="81"/>
      <c r="TQ183" s="81"/>
      <c r="TR183" s="81"/>
      <c r="TS183" s="81"/>
      <c r="TT183" s="81"/>
      <c r="TU183" s="81"/>
      <c r="TV183" s="81"/>
      <c r="TW183" s="81"/>
      <c r="TX183" s="81"/>
      <c r="TY183" s="81"/>
      <c r="TZ183" s="81"/>
      <c r="UA183" s="81"/>
      <c r="UB183" s="81"/>
      <c r="UC183" s="81"/>
      <c r="UD183" s="81"/>
      <c r="UE183" s="81"/>
      <c r="UF183" s="81"/>
      <c r="UG183" s="81"/>
      <c r="UH183" s="81"/>
      <c r="UI183" s="81"/>
      <c r="UJ183" s="81"/>
      <c r="UK183" s="81"/>
      <c r="UL183" s="81"/>
      <c r="UM183" s="81"/>
      <c r="UN183" s="81"/>
      <c r="UO183" s="81"/>
      <c r="UP183" s="81"/>
      <c r="UQ183" s="81"/>
      <c r="UR183" s="81"/>
      <c r="US183" s="81"/>
      <c r="UT183" s="81"/>
      <c r="UU183" s="81"/>
      <c r="UV183" s="81"/>
      <c r="UW183" s="81"/>
      <c r="UX183" s="81"/>
      <c r="UY183" s="81"/>
      <c r="UZ183" s="81"/>
      <c r="VA183" s="81"/>
      <c r="VB183" s="81"/>
      <c r="VC183" s="81"/>
      <c r="VD183" s="81"/>
      <c r="VE183" s="81"/>
      <c r="VF183" s="81"/>
      <c r="VG183" s="81"/>
      <c r="VH183" s="81"/>
      <c r="VI183" s="81"/>
      <c r="VJ183" s="81"/>
      <c r="VK183" s="81"/>
      <c r="VL183" s="81"/>
      <c r="VM183" s="81"/>
      <c r="VN183" s="81"/>
      <c r="VO183" s="81"/>
      <c r="VP183" s="81"/>
      <c r="VQ183" s="81"/>
      <c r="VR183" s="81"/>
      <c r="VS183" s="81"/>
      <c r="VT183" s="81"/>
      <c r="VU183" s="81"/>
      <c r="VV183" s="81"/>
      <c r="VW183" s="81"/>
      <c r="VX183" s="81"/>
      <c r="VY183" s="81"/>
      <c r="VZ183" s="81"/>
      <c r="WA183" s="81"/>
      <c r="WB183" s="81"/>
      <c r="WC183" s="81"/>
      <c r="WD183" s="81"/>
      <c r="WE183" s="81"/>
      <c r="WF183" s="81"/>
      <c r="WG183" s="81"/>
      <c r="WH183" s="81"/>
      <c r="WI183" s="81"/>
      <c r="WJ183" s="81"/>
      <c r="WK183" s="81"/>
      <c r="WL183" s="81"/>
      <c r="WM183" s="81"/>
      <c r="WN183" s="81"/>
      <c r="WO183" s="81"/>
      <c r="WP183" s="81"/>
      <c r="WQ183" s="81"/>
      <c r="WR183" s="81"/>
      <c r="WS183" s="81"/>
      <c r="WT183" s="81"/>
      <c r="WU183" s="81"/>
      <c r="WV183" s="81"/>
      <c r="WW183" s="81"/>
      <c r="WX183" s="81"/>
      <c r="WY183" s="81"/>
      <c r="WZ183" s="81"/>
      <c r="XA183" s="81"/>
      <c r="XB183" s="81"/>
      <c r="XC183" s="81"/>
      <c r="XD183" s="81"/>
      <c r="XE183" s="81"/>
      <c r="XF183" s="81"/>
      <c r="XG183" s="81"/>
      <c r="XH183" s="81"/>
      <c r="XI183" s="81"/>
      <c r="XJ183" s="81"/>
      <c r="XK183" s="81"/>
      <c r="XL183" s="81"/>
      <c r="XM183" s="81"/>
      <c r="XN183" s="81"/>
      <c r="XO183" s="81"/>
      <c r="XP183" s="81"/>
      <c r="XQ183" s="81"/>
      <c r="XR183" s="81"/>
      <c r="XS183" s="81"/>
      <c r="XT183" s="81"/>
      <c r="XU183" s="81"/>
      <c r="XV183" s="81"/>
      <c r="XW183" s="81"/>
      <c r="XX183" s="81"/>
      <c r="XY183" s="81"/>
      <c r="XZ183" s="81"/>
      <c r="YA183" s="81"/>
      <c r="YB183" s="81"/>
      <c r="YC183" s="81"/>
      <c r="YD183" s="81"/>
      <c r="YE183" s="81"/>
      <c r="YF183" s="81"/>
      <c r="YG183" s="81"/>
      <c r="YH183" s="81"/>
      <c r="YI183" s="81"/>
      <c r="YJ183" s="81"/>
      <c r="YK183" s="81"/>
      <c r="YL183" s="81"/>
      <c r="YM183" s="81"/>
      <c r="YN183" s="81"/>
      <c r="YO183" s="81"/>
      <c r="YP183" s="81"/>
      <c r="YQ183" s="81"/>
      <c r="YR183" s="81"/>
      <c r="YS183" s="81"/>
      <c r="YT183" s="81"/>
      <c r="YU183" s="81"/>
      <c r="YV183" s="81"/>
      <c r="YW183" s="81"/>
      <c r="YX183" s="81"/>
      <c r="YY183" s="81"/>
      <c r="YZ183" s="81"/>
      <c r="ZA183" s="81"/>
      <c r="ZB183" s="81"/>
      <c r="ZC183" s="81"/>
      <c r="ZD183" s="81"/>
      <c r="ZE183" s="81"/>
      <c r="ZF183" s="81"/>
      <c r="ZG183" s="81"/>
      <c r="ZH183" s="81"/>
      <c r="ZI183" s="81"/>
      <c r="ZJ183" s="81"/>
      <c r="ZK183" s="81"/>
      <c r="ZL183" s="81"/>
      <c r="ZM183" s="81"/>
      <c r="ZN183" s="81"/>
      <c r="ZO183" s="81"/>
      <c r="ZP183" s="81"/>
      <c r="ZQ183" s="81"/>
      <c r="ZR183" s="81"/>
      <c r="ZS183" s="81"/>
      <c r="ZT183" s="81"/>
      <c r="ZU183" s="81"/>
      <c r="ZV183" s="81"/>
      <c r="ZW183" s="81"/>
      <c r="ZX183" s="81"/>
      <c r="ZY183" s="81"/>
      <c r="ZZ183" s="81"/>
      <c r="AAA183" s="81"/>
      <c r="AAB183" s="81"/>
      <c r="AAC183" s="81"/>
      <c r="AAD183" s="81"/>
      <c r="AAE183" s="81"/>
      <c r="AAF183" s="81"/>
      <c r="AAG183" s="81"/>
      <c r="AAH183" s="81"/>
      <c r="AAI183" s="81"/>
      <c r="AAJ183" s="81"/>
      <c r="AAK183" s="81"/>
      <c r="AAL183" s="81"/>
      <c r="AAM183" s="81"/>
      <c r="AAN183" s="81"/>
      <c r="AAO183" s="81"/>
      <c r="AAP183" s="81"/>
      <c r="AAQ183" s="81"/>
      <c r="AAR183" s="81"/>
      <c r="AAS183" s="81"/>
      <c r="AAT183" s="81"/>
      <c r="AAU183" s="81"/>
      <c r="AAV183" s="81"/>
      <c r="AAW183" s="81"/>
      <c r="AAX183" s="81"/>
      <c r="AAY183" s="81"/>
      <c r="AAZ183" s="81"/>
      <c r="ABA183" s="81"/>
      <c r="ABB183" s="81"/>
      <c r="ABC183" s="81"/>
      <c r="ABD183" s="81"/>
      <c r="ABE183" s="81"/>
      <c r="ABF183" s="81"/>
      <c r="ABG183" s="81"/>
      <c r="ABH183" s="81"/>
      <c r="ABI183" s="81"/>
      <c r="ABJ183" s="81"/>
      <c r="ABK183" s="81"/>
      <c r="ABL183" s="81"/>
      <c r="ABM183" s="81"/>
      <c r="ABN183" s="81"/>
      <c r="ABO183" s="81"/>
      <c r="ABP183" s="81"/>
      <c r="ABQ183" s="81"/>
      <c r="ABR183" s="81"/>
      <c r="ABS183" s="81"/>
      <c r="ABT183" s="81"/>
      <c r="ABU183" s="81"/>
      <c r="ABV183" s="81"/>
      <c r="ABW183" s="81"/>
      <c r="ABX183" s="81"/>
      <c r="ABY183" s="81"/>
      <c r="ABZ183" s="81"/>
      <c r="ACA183" s="81"/>
      <c r="ACB183" s="81"/>
      <c r="ACC183" s="81"/>
      <c r="ACD183" s="81"/>
      <c r="ACE183" s="81"/>
      <c r="ACF183" s="81"/>
      <c r="ACG183" s="81"/>
      <c r="ACH183" s="81"/>
      <c r="ACI183" s="81"/>
      <c r="ACJ183" s="81"/>
      <c r="ACK183" s="81"/>
      <c r="ACL183" s="81"/>
      <c r="ACM183" s="81"/>
      <c r="ACN183" s="81"/>
      <c r="ACO183" s="81"/>
      <c r="ACP183" s="81"/>
      <c r="ACQ183" s="81"/>
      <c r="ACR183" s="81"/>
      <c r="ACS183" s="81"/>
      <c r="ACT183" s="81"/>
      <c r="ACU183" s="81"/>
      <c r="ACV183" s="81"/>
      <c r="ACW183" s="81"/>
      <c r="ACX183" s="81"/>
      <c r="ACY183" s="81"/>
      <c r="ACZ183" s="81"/>
      <c r="ADA183" s="81"/>
      <c r="ADB183" s="81"/>
      <c r="ADC183" s="81"/>
      <c r="ADD183" s="81"/>
      <c r="ADE183" s="81"/>
      <c r="ADF183" s="81"/>
      <c r="ADG183" s="81"/>
      <c r="ADH183" s="81"/>
      <c r="ADI183" s="81"/>
      <c r="ADJ183" s="81"/>
      <c r="ADK183" s="81"/>
      <c r="ADL183" s="81"/>
      <c r="ADM183" s="81"/>
      <c r="ADN183" s="81"/>
      <c r="ADO183" s="81"/>
      <c r="ADP183" s="81"/>
      <c r="ADQ183" s="81"/>
      <c r="ADR183" s="81"/>
      <c r="ADS183" s="81"/>
      <c r="ADT183" s="81"/>
      <c r="ADU183" s="81"/>
      <c r="ADV183" s="81"/>
      <c r="ADW183" s="81"/>
      <c r="ADX183" s="81"/>
      <c r="ADY183" s="81"/>
      <c r="ADZ183" s="81"/>
      <c r="AEA183" s="81"/>
      <c r="AEB183" s="81"/>
      <c r="AEC183" s="81"/>
      <c r="AED183" s="81"/>
      <c r="AEE183" s="81"/>
      <c r="AEF183" s="81"/>
      <c r="AEG183" s="81"/>
      <c r="AEH183" s="81"/>
      <c r="AEI183" s="81"/>
      <c r="AEJ183" s="81"/>
      <c r="AEK183" s="81"/>
      <c r="AEL183" s="81"/>
      <c r="AEM183" s="81"/>
      <c r="AEN183" s="81"/>
      <c r="AEO183" s="81"/>
      <c r="AEP183" s="81"/>
      <c r="AEQ183" s="81"/>
      <c r="AER183" s="81"/>
      <c r="AES183" s="81"/>
      <c r="AET183" s="81"/>
      <c r="AEU183" s="81"/>
      <c r="AEV183" s="81"/>
      <c r="AEW183" s="81"/>
      <c r="AEX183" s="81"/>
      <c r="AEY183" s="81"/>
      <c r="AEZ183" s="81"/>
      <c r="AFA183" s="81"/>
      <c r="AFB183" s="81"/>
      <c r="AFC183" s="81"/>
      <c r="AFD183" s="81"/>
      <c r="AFE183" s="81"/>
      <c r="AFF183" s="81"/>
      <c r="AFG183" s="81"/>
      <c r="AFH183" s="81"/>
      <c r="AFI183" s="81"/>
      <c r="AFJ183" s="81"/>
      <c r="AFK183" s="81"/>
      <c r="AFL183" s="81"/>
      <c r="AFM183" s="81"/>
      <c r="AFN183" s="81"/>
      <c r="AFO183" s="81"/>
      <c r="AFP183" s="81"/>
      <c r="AFQ183" s="81"/>
      <c r="AFR183" s="81"/>
      <c r="AFS183" s="81"/>
      <c r="AFT183" s="81"/>
      <c r="AFU183" s="81"/>
      <c r="AFV183" s="81"/>
      <c r="AFW183" s="81"/>
      <c r="AFX183" s="81"/>
      <c r="AFY183" s="81"/>
      <c r="AFZ183" s="81"/>
      <c r="AGA183" s="81"/>
      <c r="AGB183" s="81"/>
      <c r="AGC183" s="81"/>
      <c r="AGD183" s="81"/>
      <c r="AGE183" s="81"/>
      <c r="AGF183" s="81"/>
      <c r="AGG183" s="81"/>
      <c r="AGH183" s="81"/>
      <c r="AGI183" s="81"/>
      <c r="AGJ183" s="81"/>
      <c r="AGK183" s="81"/>
      <c r="AGL183" s="81"/>
      <c r="AGM183" s="81"/>
      <c r="AGN183" s="81"/>
      <c r="AGO183" s="81"/>
      <c r="AGP183" s="81"/>
      <c r="AGQ183" s="81"/>
      <c r="AGR183" s="81"/>
      <c r="AGS183" s="81"/>
      <c r="AGT183" s="81"/>
      <c r="AGU183" s="81"/>
      <c r="AGV183" s="81"/>
      <c r="AGW183" s="81"/>
      <c r="AGX183" s="81"/>
      <c r="AGY183" s="81"/>
      <c r="AGZ183" s="81"/>
      <c r="AHA183" s="81"/>
      <c r="AHB183" s="81"/>
      <c r="AHC183" s="81"/>
      <c r="AHD183" s="81"/>
      <c r="AHE183" s="81"/>
      <c r="AHF183" s="81"/>
      <c r="AHG183" s="81"/>
      <c r="AHH183" s="81"/>
      <c r="AHI183" s="81"/>
      <c r="AHJ183" s="81"/>
      <c r="AHK183" s="81"/>
      <c r="AHL183" s="81"/>
      <c r="AHM183" s="81"/>
      <c r="AHN183" s="81"/>
      <c r="AHO183" s="81"/>
      <c r="AHP183" s="81"/>
      <c r="AHQ183" s="81"/>
      <c r="AHR183" s="81"/>
      <c r="AHS183" s="81"/>
      <c r="AHT183" s="81"/>
      <c r="AHU183" s="81"/>
      <c r="AHV183" s="81"/>
      <c r="AHW183" s="81"/>
      <c r="AHX183" s="81"/>
      <c r="AHY183" s="81"/>
      <c r="AHZ183" s="81"/>
      <c r="AIA183" s="81"/>
      <c r="AIB183" s="81"/>
      <c r="AIC183" s="81"/>
      <c r="AID183" s="81"/>
      <c r="AIE183" s="81"/>
      <c r="AIF183" s="81"/>
      <c r="AIG183" s="81"/>
      <c r="AIH183" s="81"/>
      <c r="AII183" s="81"/>
      <c r="AIJ183" s="81"/>
      <c r="AIK183" s="81"/>
      <c r="AIL183" s="81"/>
      <c r="AIM183" s="81"/>
      <c r="AIN183" s="81"/>
      <c r="AIO183" s="81"/>
      <c r="AIP183" s="81"/>
      <c r="AIQ183" s="81"/>
      <c r="AIR183" s="81"/>
      <c r="AIS183" s="81"/>
      <c r="AIT183" s="81"/>
      <c r="AIU183" s="81"/>
      <c r="AIV183" s="81"/>
      <c r="AIW183" s="81"/>
      <c r="AIX183" s="81"/>
      <c r="AIY183" s="81"/>
      <c r="AIZ183" s="81"/>
      <c r="AJA183" s="81"/>
      <c r="AJB183" s="81"/>
      <c r="AJC183" s="81"/>
      <c r="AJD183" s="81"/>
      <c r="AJE183" s="81"/>
      <c r="AJF183" s="81"/>
      <c r="AJG183" s="81"/>
      <c r="AJH183" s="81"/>
      <c r="AJI183" s="81"/>
      <c r="AJJ183" s="81"/>
      <c r="AJK183" s="81"/>
      <c r="AJL183" s="81"/>
      <c r="AJM183" s="81"/>
      <c r="AJN183" s="81"/>
      <c r="AJO183" s="81"/>
      <c r="AJP183" s="81"/>
      <c r="AJQ183" s="81"/>
      <c r="AJR183" s="81"/>
      <c r="AJS183" s="81"/>
      <c r="AJT183" s="81"/>
      <c r="AJU183" s="81"/>
      <c r="AJV183" s="81"/>
      <c r="AJW183" s="81"/>
      <c r="AJX183" s="81"/>
      <c r="AJY183" s="81"/>
      <c r="AJZ183" s="81"/>
      <c r="AKA183" s="81"/>
      <c r="AKB183" s="81"/>
      <c r="AKC183" s="81"/>
      <c r="AKD183" s="81"/>
      <c r="AKE183" s="81"/>
      <c r="AKF183" s="81"/>
      <c r="AKG183" s="81"/>
      <c r="AKH183" s="81"/>
      <c r="AKI183" s="81"/>
      <c r="AKJ183" s="81"/>
      <c r="AKK183" s="81"/>
      <c r="AKL183" s="81"/>
      <c r="AKM183" s="81"/>
      <c r="AKN183" s="81"/>
      <c r="AKO183" s="81"/>
      <c r="AKP183" s="81"/>
      <c r="AKQ183" s="81"/>
      <c r="AKR183" s="81"/>
      <c r="AKS183" s="81"/>
      <c r="AKT183" s="81"/>
      <c r="AKU183" s="81"/>
      <c r="AKV183" s="81"/>
      <c r="AKW183" s="81"/>
      <c r="AKX183" s="81"/>
      <c r="AKY183" s="81"/>
      <c r="AKZ183" s="81"/>
      <c r="ALA183" s="81"/>
      <c r="ALB183" s="81"/>
      <c r="ALC183" s="81"/>
      <c r="ALD183" s="81"/>
      <c r="ALE183" s="81"/>
      <c r="ALF183" s="81"/>
      <c r="ALG183" s="81"/>
      <c r="ALH183" s="81"/>
      <c r="ALI183" s="81"/>
      <c r="ALJ183" s="81"/>
      <c r="ALK183" s="81"/>
      <c r="ALL183" s="81"/>
      <c r="ALM183" s="81"/>
      <c r="ALN183" s="81"/>
      <c r="ALO183" s="81"/>
      <c r="ALP183" s="81"/>
      <c r="ALQ183" s="81"/>
      <c r="ALR183" s="81"/>
      <c r="ALS183" s="81"/>
      <c r="ALT183" s="81"/>
      <c r="ALU183" s="81"/>
      <c r="ALV183" s="81"/>
      <c r="ALW183" s="81"/>
      <c r="ALX183" s="81"/>
      <c r="ALY183" s="81"/>
      <c r="ALZ183" s="81"/>
      <c r="AMA183" s="81"/>
      <c r="AMB183" s="81"/>
      <c r="AMC183" s="81"/>
      <c r="AMD183" s="81"/>
      <c r="AME183" s="81"/>
    </row>
    <row r="184" spans="1:1019" customFormat="1" ht="19.5">
      <c r="A184" s="84"/>
      <c r="B184" s="86" t="s">
        <v>8</v>
      </c>
      <c r="C184" s="91"/>
      <c r="D184" s="101"/>
      <c r="E184" s="101"/>
      <c r="F184" s="101"/>
      <c r="G184" s="101"/>
      <c r="H184" s="101"/>
      <c r="I184" s="101"/>
      <c r="J184" s="81"/>
      <c r="K184" s="489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  <c r="HU184" s="81"/>
      <c r="HV184" s="81"/>
      <c r="HW184" s="81"/>
      <c r="HX184" s="81"/>
      <c r="HY184" s="81"/>
      <c r="HZ184" s="81"/>
      <c r="IA184" s="81"/>
      <c r="IB184" s="81"/>
      <c r="IC184" s="81"/>
      <c r="ID184" s="81"/>
      <c r="IE184" s="81"/>
      <c r="IF184" s="81"/>
      <c r="IG184" s="81"/>
      <c r="IH184" s="81"/>
      <c r="II184" s="81"/>
      <c r="IJ184" s="81"/>
      <c r="IK184" s="81"/>
      <c r="IL184" s="81"/>
      <c r="IM184" s="81"/>
      <c r="IN184" s="81"/>
      <c r="IO184" s="81"/>
      <c r="IP184" s="81"/>
      <c r="IQ184" s="81"/>
      <c r="IR184" s="81"/>
      <c r="IS184" s="81"/>
      <c r="IT184" s="81"/>
      <c r="IU184" s="81"/>
      <c r="IV184" s="81"/>
      <c r="IW184" s="81"/>
      <c r="IX184" s="81"/>
      <c r="IY184" s="81"/>
      <c r="IZ184" s="81"/>
      <c r="JA184" s="81"/>
      <c r="JB184" s="81"/>
      <c r="JC184" s="81"/>
      <c r="JD184" s="81"/>
      <c r="JE184" s="81"/>
      <c r="JF184" s="81"/>
      <c r="JG184" s="81"/>
      <c r="JH184" s="81"/>
      <c r="JI184" s="81"/>
      <c r="JJ184" s="81"/>
      <c r="JK184" s="81"/>
      <c r="JL184" s="81"/>
      <c r="JM184" s="81"/>
      <c r="JN184" s="81"/>
      <c r="JO184" s="81"/>
      <c r="JP184" s="81"/>
      <c r="JQ184" s="81"/>
      <c r="JR184" s="81"/>
      <c r="JS184" s="81"/>
      <c r="JT184" s="81"/>
      <c r="JU184" s="81"/>
      <c r="JV184" s="81"/>
      <c r="JW184" s="81"/>
      <c r="JX184" s="81"/>
      <c r="JY184" s="81"/>
      <c r="JZ184" s="81"/>
      <c r="KA184" s="81"/>
      <c r="KB184" s="81"/>
      <c r="KC184" s="81"/>
      <c r="KD184" s="81"/>
      <c r="KE184" s="81"/>
      <c r="KF184" s="81"/>
      <c r="KG184" s="81"/>
      <c r="KH184" s="81"/>
      <c r="KI184" s="81"/>
      <c r="KJ184" s="81"/>
      <c r="KK184" s="81"/>
      <c r="KL184" s="81"/>
      <c r="KM184" s="81"/>
      <c r="KN184" s="81"/>
      <c r="KO184" s="81"/>
      <c r="KP184" s="81"/>
      <c r="KQ184" s="81"/>
      <c r="KR184" s="81"/>
      <c r="KS184" s="81"/>
      <c r="KT184" s="81"/>
      <c r="KU184" s="81"/>
      <c r="KV184" s="81"/>
      <c r="KW184" s="81"/>
      <c r="KX184" s="81"/>
      <c r="KY184" s="81"/>
      <c r="KZ184" s="81"/>
      <c r="LA184" s="81"/>
      <c r="LB184" s="81"/>
      <c r="LC184" s="81"/>
      <c r="LD184" s="81"/>
      <c r="LE184" s="81"/>
      <c r="LF184" s="81"/>
      <c r="LG184" s="81"/>
      <c r="LH184" s="81"/>
      <c r="LI184" s="81"/>
      <c r="LJ184" s="81"/>
      <c r="LK184" s="81"/>
      <c r="LL184" s="81"/>
      <c r="LM184" s="81"/>
      <c r="LN184" s="81"/>
      <c r="LO184" s="81"/>
      <c r="LP184" s="81"/>
      <c r="LQ184" s="81"/>
      <c r="LR184" s="81"/>
      <c r="LS184" s="81"/>
      <c r="LT184" s="81"/>
      <c r="LU184" s="81"/>
      <c r="LV184" s="81"/>
      <c r="LW184" s="81"/>
      <c r="LX184" s="81"/>
      <c r="LY184" s="81"/>
      <c r="LZ184" s="81"/>
      <c r="MA184" s="81"/>
      <c r="MB184" s="81"/>
      <c r="MC184" s="81"/>
      <c r="MD184" s="81"/>
      <c r="ME184" s="81"/>
      <c r="MF184" s="81"/>
      <c r="MG184" s="81"/>
      <c r="MH184" s="81"/>
      <c r="MI184" s="81"/>
      <c r="MJ184" s="81"/>
      <c r="MK184" s="81"/>
      <c r="ML184" s="81"/>
      <c r="MM184" s="81"/>
      <c r="MN184" s="81"/>
      <c r="MO184" s="81"/>
      <c r="MP184" s="81"/>
      <c r="MQ184" s="81"/>
      <c r="MR184" s="81"/>
      <c r="MS184" s="81"/>
      <c r="MT184" s="81"/>
      <c r="MU184" s="81"/>
      <c r="MV184" s="81"/>
      <c r="MW184" s="81"/>
      <c r="MX184" s="81"/>
      <c r="MY184" s="81"/>
      <c r="MZ184" s="81"/>
      <c r="NA184" s="81"/>
      <c r="NB184" s="81"/>
      <c r="NC184" s="81"/>
      <c r="ND184" s="81"/>
      <c r="NE184" s="81"/>
      <c r="NF184" s="81"/>
      <c r="NG184" s="81"/>
      <c r="NH184" s="81"/>
      <c r="NI184" s="81"/>
      <c r="NJ184" s="81"/>
      <c r="NK184" s="81"/>
      <c r="NL184" s="81"/>
      <c r="NM184" s="81"/>
      <c r="NN184" s="81"/>
      <c r="NO184" s="81"/>
      <c r="NP184" s="81"/>
      <c r="NQ184" s="81"/>
      <c r="NR184" s="81"/>
      <c r="NS184" s="81"/>
      <c r="NT184" s="81"/>
      <c r="NU184" s="81"/>
      <c r="NV184" s="81"/>
      <c r="NW184" s="81"/>
      <c r="NX184" s="81"/>
      <c r="NY184" s="81"/>
      <c r="NZ184" s="81"/>
      <c r="OA184" s="81"/>
      <c r="OB184" s="81"/>
      <c r="OC184" s="81"/>
      <c r="OD184" s="81"/>
      <c r="OE184" s="81"/>
      <c r="OF184" s="81"/>
      <c r="OG184" s="81"/>
      <c r="OH184" s="81"/>
      <c r="OI184" s="81"/>
      <c r="OJ184" s="81"/>
      <c r="OK184" s="81"/>
      <c r="OL184" s="81"/>
      <c r="OM184" s="81"/>
      <c r="ON184" s="81"/>
      <c r="OO184" s="81"/>
      <c r="OP184" s="81"/>
      <c r="OQ184" s="81"/>
      <c r="OR184" s="81"/>
      <c r="OS184" s="81"/>
      <c r="OT184" s="81"/>
      <c r="OU184" s="81"/>
      <c r="OV184" s="81"/>
      <c r="OW184" s="81"/>
      <c r="OX184" s="81"/>
      <c r="OY184" s="81"/>
      <c r="OZ184" s="81"/>
      <c r="PA184" s="81"/>
      <c r="PB184" s="81"/>
      <c r="PC184" s="81"/>
      <c r="PD184" s="81"/>
      <c r="PE184" s="81"/>
      <c r="PF184" s="81"/>
      <c r="PG184" s="81"/>
      <c r="PH184" s="81"/>
      <c r="PI184" s="81"/>
      <c r="PJ184" s="81"/>
      <c r="PK184" s="81"/>
      <c r="PL184" s="81"/>
      <c r="PM184" s="81"/>
      <c r="PN184" s="81"/>
      <c r="PO184" s="81"/>
      <c r="PP184" s="81"/>
      <c r="PQ184" s="81"/>
      <c r="PR184" s="81"/>
      <c r="PS184" s="81"/>
      <c r="PT184" s="81"/>
      <c r="PU184" s="81"/>
      <c r="PV184" s="81"/>
      <c r="PW184" s="81"/>
      <c r="PX184" s="81"/>
      <c r="PY184" s="81"/>
      <c r="PZ184" s="81"/>
      <c r="QA184" s="81"/>
      <c r="QB184" s="81"/>
      <c r="QC184" s="81"/>
      <c r="QD184" s="81"/>
      <c r="QE184" s="81"/>
      <c r="QF184" s="81"/>
      <c r="QG184" s="81"/>
      <c r="QH184" s="81"/>
      <c r="QI184" s="81"/>
      <c r="QJ184" s="81"/>
      <c r="QK184" s="81"/>
      <c r="QL184" s="81"/>
      <c r="QM184" s="81"/>
      <c r="QN184" s="81"/>
      <c r="QO184" s="81"/>
      <c r="QP184" s="81"/>
      <c r="QQ184" s="81"/>
      <c r="QR184" s="81"/>
      <c r="QS184" s="81"/>
      <c r="QT184" s="81"/>
      <c r="QU184" s="81"/>
      <c r="QV184" s="81"/>
      <c r="QW184" s="81"/>
      <c r="QX184" s="81"/>
      <c r="QY184" s="81"/>
      <c r="QZ184" s="81"/>
      <c r="RA184" s="81"/>
      <c r="RB184" s="81"/>
      <c r="RC184" s="81"/>
      <c r="RD184" s="81"/>
      <c r="RE184" s="81"/>
      <c r="RF184" s="81"/>
      <c r="RG184" s="81"/>
      <c r="RH184" s="81"/>
      <c r="RI184" s="81"/>
      <c r="RJ184" s="81"/>
      <c r="RK184" s="81"/>
      <c r="RL184" s="81"/>
      <c r="RM184" s="81"/>
      <c r="RN184" s="81"/>
      <c r="RO184" s="81"/>
      <c r="RP184" s="81"/>
      <c r="RQ184" s="81"/>
      <c r="RR184" s="81"/>
      <c r="RS184" s="81"/>
      <c r="RT184" s="81"/>
      <c r="RU184" s="81"/>
      <c r="RV184" s="81"/>
      <c r="RW184" s="81"/>
      <c r="RX184" s="81"/>
      <c r="RY184" s="81"/>
      <c r="RZ184" s="81"/>
      <c r="SA184" s="81"/>
      <c r="SB184" s="81"/>
      <c r="SC184" s="81"/>
      <c r="SD184" s="81"/>
      <c r="SE184" s="81"/>
      <c r="SF184" s="81"/>
      <c r="SG184" s="81"/>
      <c r="SH184" s="81"/>
      <c r="SI184" s="81"/>
      <c r="SJ184" s="81"/>
      <c r="SK184" s="81"/>
      <c r="SL184" s="81"/>
      <c r="SM184" s="81"/>
      <c r="SN184" s="81"/>
      <c r="SO184" s="81"/>
      <c r="SP184" s="81"/>
      <c r="SQ184" s="81"/>
      <c r="SR184" s="81"/>
      <c r="SS184" s="81"/>
      <c r="ST184" s="81"/>
      <c r="SU184" s="81"/>
      <c r="SV184" s="81"/>
      <c r="SW184" s="81"/>
      <c r="SX184" s="81"/>
      <c r="SY184" s="81"/>
      <c r="SZ184" s="81"/>
      <c r="TA184" s="81"/>
      <c r="TB184" s="81"/>
      <c r="TC184" s="81"/>
      <c r="TD184" s="81"/>
      <c r="TE184" s="81"/>
      <c r="TF184" s="81"/>
      <c r="TG184" s="81"/>
      <c r="TH184" s="81"/>
      <c r="TI184" s="81"/>
      <c r="TJ184" s="81"/>
      <c r="TK184" s="81"/>
      <c r="TL184" s="81"/>
      <c r="TM184" s="81"/>
      <c r="TN184" s="81"/>
      <c r="TO184" s="81"/>
      <c r="TP184" s="81"/>
      <c r="TQ184" s="81"/>
      <c r="TR184" s="81"/>
      <c r="TS184" s="81"/>
      <c r="TT184" s="81"/>
      <c r="TU184" s="81"/>
      <c r="TV184" s="81"/>
      <c r="TW184" s="81"/>
      <c r="TX184" s="81"/>
      <c r="TY184" s="81"/>
      <c r="TZ184" s="81"/>
      <c r="UA184" s="81"/>
      <c r="UB184" s="81"/>
      <c r="UC184" s="81"/>
      <c r="UD184" s="81"/>
      <c r="UE184" s="81"/>
      <c r="UF184" s="81"/>
      <c r="UG184" s="81"/>
      <c r="UH184" s="81"/>
      <c r="UI184" s="81"/>
      <c r="UJ184" s="81"/>
      <c r="UK184" s="81"/>
      <c r="UL184" s="81"/>
      <c r="UM184" s="81"/>
      <c r="UN184" s="81"/>
      <c r="UO184" s="81"/>
      <c r="UP184" s="81"/>
      <c r="UQ184" s="81"/>
      <c r="UR184" s="81"/>
      <c r="US184" s="81"/>
      <c r="UT184" s="81"/>
      <c r="UU184" s="81"/>
      <c r="UV184" s="81"/>
      <c r="UW184" s="81"/>
      <c r="UX184" s="81"/>
      <c r="UY184" s="81"/>
      <c r="UZ184" s="81"/>
      <c r="VA184" s="81"/>
      <c r="VB184" s="81"/>
      <c r="VC184" s="81"/>
      <c r="VD184" s="81"/>
      <c r="VE184" s="81"/>
      <c r="VF184" s="81"/>
      <c r="VG184" s="81"/>
      <c r="VH184" s="81"/>
      <c r="VI184" s="81"/>
      <c r="VJ184" s="81"/>
      <c r="VK184" s="81"/>
      <c r="VL184" s="81"/>
      <c r="VM184" s="81"/>
      <c r="VN184" s="81"/>
      <c r="VO184" s="81"/>
      <c r="VP184" s="81"/>
      <c r="VQ184" s="81"/>
      <c r="VR184" s="81"/>
      <c r="VS184" s="81"/>
      <c r="VT184" s="81"/>
      <c r="VU184" s="81"/>
      <c r="VV184" s="81"/>
      <c r="VW184" s="81"/>
      <c r="VX184" s="81"/>
      <c r="VY184" s="81"/>
      <c r="VZ184" s="81"/>
      <c r="WA184" s="81"/>
      <c r="WB184" s="81"/>
      <c r="WC184" s="81"/>
      <c r="WD184" s="81"/>
      <c r="WE184" s="81"/>
      <c r="WF184" s="81"/>
      <c r="WG184" s="81"/>
      <c r="WH184" s="81"/>
      <c r="WI184" s="81"/>
      <c r="WJ184" s="81"/>
      <c r="WK184" s="81"/>
      <c r="WL184" s="81"/>
      <c r="WM184" s="81"/>
      <c r="WN184" s="81"/>
      <c r="WO184" s="81"/>
      <c r="WP184" s="81"/>
      <c r="WQ184" s="81"/>
      <c r="WR184" s="81"/>
      <c r="WS184" s="81"/>
      <c r="WT184" s="81"/>
      <c r="WU184" s="81"/>
      <c r="WV184" s="81"/>
      <c r="WW184" s="81"/>
      <c r="WX184" s="81"/>
      <c r="WY184" s="81"/>
      <c r="WZ184" s="81"/>
      <c r="XA184" s="81"/>
      <c r="XB184" s="81"/>
      <c r="XC184" s="81"/>
      <c r="XD184" s="81"/>
      <c r="XE184" s="81"/>
      <c r="XF184" s="81"/>
      <c r="XG184" s="81"/>
      <c r="XH184" s="81"/>
      <c r="XI184" s="81"/>
      <c r="XJ184" s="81"/>
      <c r="XK184" s="81"/>
      <c r="XL184" s="81"/>
      <c r="XM184" s="81"/>
      <c r="XN184" s="81"/>
      <c r="XO184" s="81"/>
      <c r="XP184" s="81"/>
      <c r="XQ184" s="81"/>
      <c r="XR184" s="81"/>
      <c r="XS184" s="81"/>
      <c r="XT184" s="81"/>
      <c r="XU184" s="81"/>
      <c r="XV184" s="81"/>
      <c r="XW184" s="81"/>
      <c r="XX184" s="81"/>
      <c r="XY184" s="81"/>
      <c r="XZ184" s="81"/>
      <c r="YA184" s="81"/>
      <c r="YB184" s="81"/>
      <c r="YC184" s="81"/>
      <c r="YD184" s="81"/>
      <c r="YE184" s="81"/>
      <c r="YF184" s="81"/>
      <c r="YG184" s="81"/>
      <c r="YH184" s="81"/>
      <c r="YI184" s="81"/>
      <c r="YJ184" s="81"/>
      <c r="YK184" s="81"/>
      <c r="YL184" s="81"/>
      <c r="YM184" s="81"/>
      <c r="YN184" s="81"/>
      <c r="YO184" s="81"/>
      <c r="YP184" s="81"/>
      <c r="YQ184" s="81"/>
      <c r="YR184" s="81"/>
      <c r="YS184" s="81"/>
      <c r="YT184" s="81"/>
      <c r="YU184" s="81"/>
      <c r="YV184" s="81"/>
      <c r="YW184" s="81"/>
      <c r="YX184" s="81"/>
      <c r="YY184" s="81"/>
      <c r="YZ184" s="81"/>
      <c r="ZA184" s="81"/>
      <c r="ZB184" s="81"/>
      <c r="ZC184" s="81"/>
      <c r="ZD184" s="81"/>
      <c r="ZE184" s="81"/>
      <c r="ZF184" s="81"/>
      <c r="ZG184" s="81"/>
      <c r="ZH184" s="81"/>
      <c r="ZI184" s="81"/>
      <c r="ZJ184" s="81"/>
      <c r="ZK184" s="81"/>
      <c r="ZL184" s="81"/>
      <c r="ZM184" s="81"/>
      <c r="ZN184" s="81"/>
      <c r="ZO184" s="81"/>
      <c r="ZP184" s="81"/>
      <c r="ZQ184" s="81"/>
      <c r="ZR184" s="81"/>
      <c r="ZS184" s="81"/>
      <c r="ZT184" s="81"/>
      <c r="ZU184" s="81"/>
      <c r="ZV184" s="81"/>
      <c r="ZW184" s="81"/>
      <c r="ZX184" s="81"/>
      <c r="ZY184" s="81"/>
      <c r="ZZ184" s="81"/>
      <c r="AAA184" s="81"/>
      <c r="AAB184" s="81"/>
      <c r="AAC184" s="81"/>
      <c r="AAD184" s="81"/>
      <c r="AAE184" s="81"/>
      <c r="AAF184" s="81"/>
      <c r="AAG184" s="81"/>
      <c r="AAH184" s="81"/>
      <c r="AAI184" s="81"/>
      <c r="AAJ184" s="81"/>
      <c r="AAK184" s="81"/>
      <c r="AAL184" s="81"/>
      <c r="AAM184" s="81"/>
      <c r="AAN184" s="81"/>
      <c r="AAO184" s="81"/>
      <c r="AAP184" s="81"/>
      <c r="AAQ184" s="81"/>
      <c r="AAR184" s="81"/>
      <c r="AAS184" s="81"/>
      <c r="AAT184" s="81"/>
      <c r="AAU184" s="81"/>
      <c r="AAV184" s="81"/>
      <c r="AAW184" s="81"/>
      <c r="AAX184" s="81"/>
      <c r="AAY184" s="81"/>
      <c r="AAZ184" s="81"/>
      <c r="ABA184" s="81"/>
      <c r="ABB184" s="81"/>
      <c r="ABC184" s="81"/>
      <c r="ABD184" s="81"/>
      <c r="ABE184" s="81"/>
      <c r="ABF184" s="81"/>
      <c r="ABG184" s="81"/>
      <c r="ABH184" s="81"/>
      <c r="ABI184" s="81"/>
      <c r="ABJ184" s="81"/>
      <c r="ABK184" s="81"/>
      <c r="ABL184" s="81"/>
      <c r="ABM184" s="81"/>
      <c r="ABN184" s="81"/>
      <c r="ABO184" s="81"/>
      <c r="ABP184" s="81"/>
      <c r="ABQ184" s="81"/>
      <c r="ABR184" s="81"/>
      <c r="ABS184" s="81"/>
      <c r="ABT184" s="81"/>
      <c r="ABU184" s="81"/>
      <c r="ABV184" s="81"/>
      <c r="ABW184" s="81"/>
      <c r="ABX184" s="81"/>
      <c r="ABY184" s="81"/>
      <c r="ABZ184" s="81"/>
      <c r="ACA184" s="81"/>
      <c r="ACB184" s="81"/>
      <c r="ACC184" s="81"/>
      <c r="ACD184" s="81"/>
      <c r="ACE184" s="81"/>
      <c r="ACF184" s="81"/>
      <c r="ACG184" s="81"/>
      <c r="ACH184" s="81"/>
      <c r="ACI184" s="81"/>
      <c r="ACJ184" s="81"/>
      <c r="ACK184" s="81"/>
      <c r="ACL184" s="81"/>
      <c r="ACM184" s="81"/>
      <c r="ACN184" s="81"/>
      <c r="ACO184" s="81"/>
      <c r="ACP184" s="81"/>
      <c r="ACQ184" s="81"/>
      <c r="ACR184" s="81"/>
      <c r="ACS184" s="81"/>
      <c r="ACT184" s="81"/>
      <c r="ACU184" s="81"/>
      <c r="ACV184" s="81"/>
      <c r="ACW184" s="81"/>
      <c r="ACX184" s="81"/>
      <c r="ACY184" s="81"/>
      <c r="ACZ184" s="81"/>
      <c r="ADA184" s="81"/>
      <c r="ADB184" s="81"/>
      <c r="ADC184" s="81"/>
      <c r="ADD184" s="81"/>
      <c r="ADE184" s="81"/>
      <c r="ADF184" s="81"/>
      <c r="ADG184" s="81"/>
      <c r="ADH184" s="81"/>
      <c r="ADI184" s="81"/>
      <c r="ADJ184" s="81"/>
      <c r="ADK184" s="81"/>
      <c r="ADL184" s="81"/>
      <c r="ADM184" s="81"/>
      <c r="ADN184" s="81"/>
      <c r="ADO184" s="81"/>
      <c r="ADP184" s="81"/>
      <c r="ADQ184" s="81"/>
      <c r="ADR184" s="81"/>
      <c r="ADS184" s="81"/>
      <c r="ADT184" s="81"/>
      <c r="ADU184" s="81"/>
      <c r="ADV184" s="81"/>
      <c r="ADW184" s="81"/>
      <c r="ADX184" s="81"/>
      <c r="ADY184" s="81"/>
      <c r="ADZ184" s="81"/>
      <c r="AEA184" s="81"/>
      <c r="AEB184" s="81"/>
      <c r="AEC184" s="81"/>
      <c r="AED184" s="81"/>
      <c r="AEE184" s="81"/>
      <c r="AEF184" s="81"/>
      <c r="AEG184" s="81"/>
      <c r="AEH184" s="81"/>
      <c r="AEI184" s="81"/>
      <c r="AEJ184" s="81"/>
      <c r="AEK184" s="81"/>
      <c r="AEL184" s="81"/>
      <c r="AEM184" s="81"/>
      <c r="AEN184" s="81"/>
      <c r="AEO184" s="81"/>
      <c r="AEP184" s="81"/>
      <c r="AEQ184" s="81"/>
      <c r="AER184" s="81"/>
      <c r="AES184" s="81"/>
      <c r="AET184" s="81"/>
      <c r="AEU184" s="81"/>
      <c r="AEV184" s="81"/>
      <c r="AEW184" s="81"/>
      <c r="AEX184" s="81"/>
      <c r="AEY184" s="81"/>
      <c r="AEZ184" s="81"/>
      <c r="AFA184" s="81"/>
      <c r="AFB184" s="81"/>
      <c r="AFC184" s="81"/>
      <c r="AFD184" s="81"/>
      <c r="AFE184" s="81"/>
      <c r="AFF184" s="81"/>
      <c r="AFG184" s="81"/>
      <c r="AFH184" s="81"/>
      <c r="AFI184" s="81"/>
      <c r="AFJ184" s="81"/>
      <c r="AFK184" s="81"/>
      <c r="AFL184" s="81"/>
      <c r="AFM184" s="81"/>
      <c r="AFN184" s="81"/>
      <c r="AFO184" s="81"/>
      <c r="AFP184" s="81"/>
      <c r="AFQ184" s="81"/>
      <c r="AFR184" s="81"/>
      <c r="AFS184" s="81"/>
      <c r="AFT184" s="81"/>
      <c r="AFU184" s="81"/>
      <c r="AFV184" s="81"/>
      <c r="AFW184" s="81"/>
      <c r="AFX184" s="81"/>
      <c r="AFY184" s="81"/>
      <c r="AFZ184" s="81"/>
      <c r="AGA184" s="81"/>
      <c r="AGB184" s="81"/>
      <c r="AGC184" s="81"/>
      <c r="AGD184" s="81"/>
      <c r="AGE184" s="81"/>
      <c r="AGF184" s="81"/>
      <c r="AGG184" s="81"/>
      <c r="AGH184" s="81"/>
      <c r="AGI184" s="81"/>
      <c r="AGJ184" s="81"/>
      <c r="AGK184" s="81"/>
      <c r="AGL184" s="81"/>
      <c r="AGM184" s="81"/>
      <c r="AGN184" s="81"/>
      <c r="AGO184" s="81"/>
      <c r="AGP184" s="81"/>
      <c r="AGQ184" s="81"/>
      <c r="AGR184" s="81"/>
      <c r="AGS184" s="81"/>
      <c r="AGT184" s="81"/>
      <c r="AGU184" s="81"/>
      <c r="AGV184" s="81"/>
      <c r="AGW184" s="81"/>
      <c r="AGX184" s="81"/>
      <c r="AGY184" s="81"/>
      <c r="AGZ184" s="81"/>
      <c r="AHA184" s="81"/>
      <c r="AHB184" s="81"/>
      <c r="AHC184" s="81"/>
      <c r="AHD184" s="81"/>
      <c r="AHE184" s="81"/>
      <c r="AHF184" s="81"/>
      <c r="AHG184" s="81"/>
      <c r="AHH184" s="81"/>
      <c r="AHI184" s="81"/>
      <c r="AHJ184" s="81"/>
      <c r="AHK184" s="81"/>
      <c r="AHL184" s="81"/>
      <c r="AHM184" s="81"/>
      <c r="AHN184" s="81"/>
      <c r="AHO184" s="81"/>
      <c r="AHP184" s="81"/>
      <c r="AHQ184" s="81"/>
      <c r="AHR184" s="81"/>
      <c r="AHS184" s="81"/>
      <c r="AHT184" s="81"/>
      <c r="AHU184" s="81"/>
      <c r="AHV184" s="81"/>
      <c r="AHW184" s="81"/>
      <c r="AHX184" s="81"/>
      <c r="AHY184" s="81"/>
      <c r="AHZ184" s="81"/>
      <c r="AIA184" s="81"/>
      <c r="AIB184" s="81"/>
      <c r="AIC184" s="81"/>
      <c r="AID184" s="81"/>
      <c r="AIE184" s="81"/>
      <c r="AIF184" s="81"/>
      <c r="AIG184" s="81"/>
      <c r="AIH184" s="81"/>
      <c r="AII184" s="81"/>
      <c r="AIJ184" s="81"/>
      <c r="AIK184" s="81"/>
      <c r="AIL184" s="81"/>
      <c r="AIM184" s="81"/>
      <c r="AIN184" s="81"/>
      <c r="AIO184" s="81"/>
      <c r="AIP184" s="81"/>
      <c r="AIQ184" s="81"/>
      <c r="AIR184" s="81"/>
      <c r="AIS184" s="81"/>
      <c r="AIT184" s="81"/>
      <c r="AIU184" s="81"/>
      <c r="AIV184" s="81"/>
      <c r="AIW184" s="81"/>
      <c r="AIX184" s="81"/>
      <c r="AIY184" s="81"/>
      <c r="AIZ184" s="81"/>
      <c r="AJA184" s="81"/>
      <c r="AJB184" s="81"/>
      <c r="AJC184" s="81"/>
      <c r="AJD184" s="81"/>
      <c r="AJE184" s="81"/>
      <c r="AJF184" s="81"/>
      <c r="AJG184" s="81"/>
      <c r="AJH184" s="81"/>
      <c r="AJI184" s="81"/>
      <c r="AJJ184" s="81"/>
      <c r="AJK184" s="81"/>
      <c r="AJL184" s="81"/>
      <c r="AJM184" s="81"/>
      <c r="AJN184" s="81"/>
      <c r="AJO184" s="81"/>
      <c r="AJP184" s="81"/>
      <c r="AJQ184" s="81"/>
      <c r="AJR184" s="81"/>
      <c r="AJS184" s="81"/>
      <c r="AJT184" s="81"/>
      <c r="AJU184" s="81"/>
      <c r="AJV184" s="81"/>
      <c r="AJW184" s="81"/>
      <c r="AJX184" s="81"/>
      <c r="AJY184" s="81"/>
      <c r="AJZ184" s="81"/>
      <c r="AKA184" s="81"/>
      <c r="AKB184" s="81"/>
      <c r="AKC184" s="81"/>
      <c r="AKD184" s="81"/>
      <c r="AKE184" s="81"/>
      <c r="AKF184" s="81"/>
      <c r="AKG184" s="81"/>
      <c r="AKH184" s="81"/>
      <c r="AKI184" s="81"/>
      <c r="AKJ184" s="81"/>
      <c r="AKK184" s="81"/>
      <c r="AKL184" s="81"/>
      <c r="AKM184" s="81"/>
      <c r="AKN184" s="81"/>
      <c r="AKO184" s="81"/>
      <c r="AKP184" s="81"/>
      <c r="AKQ184" s="81"/>
      <c r="AKR184" s="81"/>
      <c r="AKS184" s="81"/>
      <c r="AKT184" s="81"/>
      <c r="AKU184" s="81"/>
      <c r="AKV184" s="81"/>
      <c r="AKW184" s="81"/>
      <c r="AKX184" s="81"/>
      <c r="AKY184" s="81"/>
      <c r="AKZ184" s="81"/>
      <c r="ALA184" s="81"/>
      <c r="ALB184" s="81"/>
      <c r="ALC184" s="81"/>
      <c r="ALD184" s="81"/>
      <c r="ALE184" s="81"/>
      <c r="ALF184" s="81"/>
      <c r="ALG184" s="81"/>
      <c r="ALH184" s="81"/>
      <c r="ALI184" s="81"/>
      <c r="ALJ184" s="81"/>
      <c r="ALK184" s="81"/>
      <c r="ALL184" s="81"/>
      <c r="ALM184" s="81"/>
      <c r="ALN184" s="81"/>
      <c r="ALO184" s="81"/>
      <c r="ALP184" s="81"/>
      <c r="ALQ184" s="81"/>
      <c r="ALR184" s="81"/>
      <c r="ALS184" s="81"/>
      <c r="ALT184" s="81"/>
      <c r="ALU184" s="81"/>
      <c r="ALV184" s="81"/>
      <c r="ALW184" s="81"/>
      <c r="ALX184" s="81"/>
      <c r="ALY184" s="81"/>
      <c r="ALZ184" s="81"/>
      <c r="AMA184" s="81"/>
      <c r="AMB184" s="81"/>
      <c r="AMC184" s="81"/>
      <c r="AMD184" s="81"/>
      <c r="AME184" s="81"/>
    </row>
    <row r="185" spans="1:1019" customFormat="1" ht="18.75">
      <c r="A185" s="84">
        <v>1</v>
      </c>
      <c r="B185" s="92" t="s">
        <v>142</v>
      </c>
      <c r="C185" s="84">
        <v>2</v>
      </c>
      <c r="D185" s="99">
        <v>962.6</v>
      </c>
      <c r="E185" s="99">
        <v>721.94</v>
      </c>
      <c r="F185" s="99"/>
      <c r="G185" s="99">
        <v>721.94</v>
      </c>
      <c r="H185" s="99"/>
      <c r="I185" s="99">
        <v>641.04</v>
      </c>
      <c r="J185" s="81"/>
      <c r="K185" s="489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  <c r="HU185" s="81"/>
      <c r="HV185" s="81"/>
      <c r="HW185" s="81"/>
      <c r="HX185" s="81"/>
      <c r="HY185" s="81"/>
      <c r="HZ185" s="81"/>
      <c r="IA185" s="81"/>
      <c r="IB185" s="81"/>
      <c r="IC185" s="81"/>
      <c r="ID185" s="81"/>
      <c r="IE185" s="81"/>
      <c r="IF185" s="81"/>
      <c r="IG185" s="81"/>
      <c r="IH185" s="81"/>
      <c r="II185" s="81"/>
      <c r="IJ185" s="81"/>
      <c r="IK185" s="81"/>
      <c r="IL185" s="81"/>
      <c r="IM185" s="81"/>
      <c r="IN185" s="81"/>
      <c r="IO185" s="81"/>
      <c r="IP185" s="81"/>
      <c r="IQ185" s="81"/>
      <c r="IR185" s="81"/>
      <c r="IS185" s="81"/>
      <c r="IT185" s="81"/>
      <c r="IU185" s="81"/>
      <c r="IV185" s="81"/>
      <c r="IW185" s="81"/>
      <c r="IX185" s="81"/>
      <c r="IY185" s="81"/>
      <c r="IZ185" s="81"/>
      <c r="JA185" s="81"/>
      <c r="JB185" s="81"/>
      <c r="JC185" s="81"/>
      <c r="JD185" s="81"/>
      <c r="JE185" s="81"/>
      <c r="JF185" s="81"/>
      <c r="JG185" s="81"/>
      <c r="JH185" s="81"/>
      <c r="JI185" s="81"/>
      <c r="JJ185" s="81"/>
      <c r="JK185" s="81"/>
      <c r="JL185" s="81"/>
      <c r="JM185" s="81"/>
      <c r="JN185" s="81"/>
      <c r="JO185" s="81"/>
      <c r="JP185" s="81"/>
      <c r="JQ185" s="81"/>
      <c r="JR185" s="81"/>
      <c r="JS185" s="81"/>
      <c r="JT185" s="81"/>
      <c r="JU185" s="81"/>
      <c r="JV185" s="81"/>
      <c r="JW185" s="81"/>
      <c r="JX185" s="81"/>
      <c r="JY185" s="81"/>
      <c r="JZ185" s="81"/>
      <c r="KA185" s="81"/>
      <c r="KB185" s="81"/>
      <c r="KC185" s="81"/>
      <c r="KD185" s="81"/>
      <c r="KE185" s="81"/>
      <c r="KF185" s="81"/>
      <c r="KG185" s="81"/>
      <c r="KH185" s="81"/>
      <c r="KI185" s="81"/>
      <c r="KJ185" s="81"/>
      <c r="KK185" s="81"/>
      <c r="KL185" s="81"/>
      <c r="KM185" s="81"/>
      <c r="KN185" s="81"/>
      <c r="KO185" s="81"/>
      <c r="KP185" s="81"/>
      <c r="KQ185" s="81"/>
      <c r="KR185" s="81"/>
      <c r="KS185" s="81"/>
      <c r="KT185" s="81"/>
      <c r="KU185" s="81"/>
      <c r="KV185" s="81"/>
      <c r="KW185" s="81"/>
      <c r="KX185" s="81"/>
      <c r="KY185" s="81"/>
      <c r="KZ185" s="81"/>
      <c r="LA185" s="81"/>
      <c r="LB185" s="81"/>
      <c r="LC185" s="81"/>
      <c r="LD185" s="81"/>
      <c r="LE185" s="81"/>
      <c r="LF185" s="81"/>
      <c r="LG185" s="81"/>
      <c r="LH185" s="81"/>
      <c r="LI185" s="81"/>
      <c r="LJ185" s="81"/>
      <c r="LK185" s="81"/>
      <c r="LL185" s="81"/>
      <c r="LM185" s="81"/>
      <c r="LN185" s="81"/>
      <c r="LO185" s="81"/>
      <c r="LP185" s="81"/>
      <c r="LQ185" s="81"/>
      <c r="LR185" s="81"/>
      <c r="LS185" s="81"/>
      <c r="LT185" s="81"/>
      <c r="LU185" s="81"/>
      <c r="LV185" s="81"/>
      <c r="LW185" s="81"/>
      <c r="LX185" s="81"/>
      <c r="LY185" s="81"/>
      <c r="LZ185" s="81"/>
      <c r="MA185" s="81"/>
      <c r="MB185" s="81"/>
      <c r="MC185" s="81"/>
      <c r="MD185" s="81"/>
      <c r="ME185" s="81"/>
      <c r="MF185" s="81"/>
      <c r="MG185" s="81"/>
      <c r="MH185" s="81"/>
      <c r="MI185" s="81"/>
      <c r="MJ185" s="81"/>
      <c r="MK185" s="81"/>
      <c r="ML185" s="81"/>
      <c r="MM185" s="81"/>
      <c r="MN185" s="81"/>
      <c r="MO185" s="81"/>
      <c r="MP185" s="81"/>
      <c r="MQ185" s="81"/>
      <c r="MR185" s="81"/>
      <c r="MS185" s="81"/>
      <c r="MT185" s="81"/>
      <c r="MU185" s="81"/>
      <c r="MV185" s="81"/>
      <c r="MW185" s="81"/>
      <c r="MX185" s="81"/>
      <c r="MY185" s="81"/>
      <c r="MZ185" s="81"/>
      <c r="NA185" s="81"/>
      <c r="NB185" s="81"/>
      <c r="NC185" s="81"/>
      <c r="ND185" s="81"/>
      <c r="NE185" s="81"/>
      <c r="NF185" s="81"/>
      <c r="NG185" s="81"/>
      <c r="NH185" s="81"/>
      <c r="NI185" s="81"/>
      <c r="NJ185" s="81"/>
      <c r="NK185" s="81"/>
      <c r="NL185" s="81"/>
      <c r="NM185" s="81"/>
      <c r="NN185" s="81"/>
      <c r="NO185" s="81"/>
      <c r="NP185" s="81"/>
      <c r="NQ185" s="81"/>
      <c r="NR185" s="81"/>
      <c r="NS185" s="81"/>
      <c r="NT185" s="81"/>
      <c r="NU185" s="81"/>
      <c r="NV185" s="81"/>
      <c r="NW185" s="81"/>
      <c r="NX185" s="81"/>
      <c r="NY185" s="81"/>
      <c r="NZ185" s="81"/>
      <c r="OA185" s="81"/>
      <c r="OB185" s="81"/>
      <c r="OC185" s="81"/>
      <c r="OD185" s="81"/>
      <c r="OE185" s="81"/>
      <c r="OF185" s="81"/>
      <c r="OG185" s="81"/>
      <c r="OH185" s="81"/>
      <c r="OI185" s="81"/>
      <c r="OJ185" s="81"/>
      <c r="OK185" s="81"/>
      <c r="OL185" s="81"/>
      <c r="OM185" s="81"/>
      <c r="ON185" s="81"/>
      <c r="OO185" s="81"/>
      <c r="OP185" s="81"/>
      <c r="OQ185" s="81"/>
      <c r="OR185" s="81"/>
      <c r="OS185" s="81"/>
      <c r="OT185" s="81"/>
      <c r="OU185" s="81"/>
      <c r="OV185" s="81"/>
      <c r="OW185" s="81"/>
      <c r="OX185" s="81"/>
      <c r="OY185" s="81"/>
      <c r="OZ185" s="81"/>
      <c r="PA185" s="81"/>
      <c r="PB185" s="81"/>
      <c r="PC185" s="81"/>
      <c r="PD185" s="81"/>
      <c r="PE185" s="81"/>
      <c r="PF185" s="81"/>
      <c r="PG185" s="81"/>
      <c r="PH185" s="81"/>
      <c r="PI185" s="81"/>
      <c r="PJ185" s="81"/>
      <c r="PK185" s="81"/>
      <c r="PL185" s="81"/>
      <c r="PM185" s="81"/>
      <c r="PN185" s="81"/>
      <c r="PO185" s="81"/>
      <c r="PP185" s="81"/>
      <c r="PQ185" s="81"/>
      <c r="PR185" s="81"/>
      <c r="PS185" s="81"/>
      <c r="PT185" s="81"/>
      <c r="PU185" s="81"/>
      <c r="PV185" s="81"/>
      <c r="PW185" s="81"/>
      <c r="PX185" s="81"/>
      <c r="PY185" s="81"/>
      <c r="PZ185" s="81"/>
      <c r="QA185" s="81"/>
      <c r="QB185" s="81"/>
      <c r="QC185" s="81"/>
      <c r="QD185" s="81"/>
      <c r="QE185" s="81"/>
      <c r="QF185" s="81"/>
      <c r="QG185" s="81"/>
      <c r="QH185" s="81"/>
      <c r="QI185" s="81"/>
      <c r="QJ185" s="81"/>
      <c r="QK185" s="81"/>
      <c r="QL185" s="81"/>
      <c r="QM185" s="81"/>
      <c r="QN185" s="81"/>
      <c r="QO185" s="81"/>
      <c r="QP185" s="81"/>
      <c r="QQ185" s="81"/>
      <c r="QR185" s="81"/>
      <c r="QS185" s="81"/>
      <c r="QT185" s="81"/>
      <c r="QU185" s="81"/>
      <c r="QV185" s="81"/>
      <c r="QW185" s="81"/>
      <c r="QX185" s="81"/>
      <c r="QY185" s="81"/>
      <c r="QZ185" s="81"/>
      <c r="RA185" s="81"/>
      <c r="RB185" s="81"/>
      <c r="RC185" s="81"/>
      <c r="RD185" s="81"/>
      <c r="RE185" s="81"/>
      <c r="RF185" s="81"/>
      <c r="RG185" s="81"/>
      <c r="RH185" s="81"/>
      <c r="RI185" s="81"/>
      <c r="RJ185" s="81"/>
      <c r="RK185" s="81"/>
      <c r="RL185" s="81"/>
      <c r="RM185" s="81"/>
      <c r="RN185" s="81"/>
      <c r="RO185" s="81"/>
      <c r="RP185" s="81"/>
      <c r="RQ185" s="81"/>
      <c r="RR185" s="81"/>
      <c r="RS185" s="81"/>
      <c r="RT185" s="81"/>
      <c r="RU185" s="81"/>
      <c r="RV185" s="81"/>
      <c r="RW185" s="81"/>
      <c r="RX185" s="81"/>
      <c r="RY185" s="81"/>
      <c r="RZ185" s="81"/>
      <c r="SA185" s="81"/>
      <c r="SB185" s="81"/>
      <c r="SC185" s="81"/>
      <c r="SD185" s="81"/>
      <c r="SE185" s="81"/>
      <c r="SF185" s="81"/>
      <c r="SG185" s="81"/>
      <c r="SH185" s="81"/>
      <c r="SI185" s="81"/>
      <c r="SJ185" s="81"/>
      <c r="SK185" s="81"/>
      <c r="SL185" s="81"/>
      <c r="SM185" s="81"/>
      <c r="SN185" s="81"/>
      <c r="SO185" s="81"/>
      <c r="SP185" s="81"/>
      <c r="SQ185" s="81"/>
      <c r="SR185" s="81"/>
      <c r="SS185" s="81"/>
      <c r="ST185" s="81"/>
      <c r="SU185" s="81"/>
      <c r="SV185" s="81"/>
      <c r="SW185" s="81"/>
      <c r="SX185" s="81"/>
      <c r="SY185" s="81"/>
      <c r="SZ185" s="81"/>
      <c r="TA185" s="81"/>
      <c r="TB185" s="81"/>
      <c r="TC185" s="81"/>
      <c r="TD185" s="81"/>
      <c r="TE185" s="81"/>
      <c r="TF185" s="81"/>
      <c r="TG185" s="81"/>
      <c r="TH185" s="81"/>
      <c r="TI185" s="81"/>
      <c r="TJ185" s="81"/>
      <c r="TK185" s="81"/>
      <c r="TL185" s="81"/>
      <c r="TM185" s="81"/>
      <c r="TN185" s="81"/>
      <c r="TO185" s="81"/>
      <c r="TP185" s="81"/>
      <c r="TQ185" s="81"/>
      <c r="TR185" s="81"/>
      <c r="TS185" s="81"/>
      <c r="TT185" s="81"/>
      <c r="TU185" s="81"/>
      <c r="TV185" s="81"/>
      <c r="TW185" s="81"/>
      <c r="TX185" s="81"/>
      <c r="TY185" s="81"/>
      <c r="TZ185" s="81"/>
      <c r="UA185" s="81"/>
      <c r="UB185" s="81"/>
      <c r="UC185" s="81"/>
      <c r="UD185" s="81"/>
      <c r="UE185" s="81"/>
      <c r="UF185" s="81"/>
      <c r="UG185" s="81"/>
      <c r="UH185" s="81"/>
      <c r="UI185" s="81"/>
      <c r="UJ185" s="81"/>
      <c r="UK185" s="81"/>
      <c r="UL185" s="81"/>
      <c r="UM185" s="81"/>
      <c r="UN185" s="81"/>
      <c r="UO185" s="81"/>
      <c r="UP185" s="81"/>
      <c r="UQ185" s="81"/>
      <c r="UR185" s="81"/>
      <c r="US185" s="81"/>
      <c r="UT185" s="81"/>
      <c r="UU185" s="81"/>
      <c r="UV185" s="81"/>
      <c r="UW185" s="81"/>
      <c r="UX185" s="81"/>
      <c r="UY185" s="81"/>
      <c r="UZ185" s="81"/>
      <c r="VA185" s="81"/>
      <c r="VB185" s="81"/>
      <c r="VC185" s="81"/>
      <c r="VD185" s="81"/>
      <c r="VE185" s="81"/>
      <c r="VF185" s="81"/>
      <c r="VG185" s="81"/>
      <c r="VH185" s="81"/>
      <c r="VI185" s="81"/>
      <c r="VJ185" s="81"/>
      <c r="VK185" s="81"/>
      <c r="VL185" s="81"/>
      <c r="VM185" s="81"/>
      <c r="VN185" s="81"/>
      <c r="VO185" s="81"/>
      <c r="VP185" s="81"/>
      <c r="VQ185" s="81"/>
      <c r="VR185" s="81"/>
      <c r="VS185" s="81"/>
      <c r="VT185" s="81"/>
      <c r="VU185" s="81"/>
      <c r="VV185" s="81"/>
      <c r="VW185" s="81"/>
      <c r="VX185" s="81"/>
      <c r="VY185" s="81"/>
      <c r="VZ185" s="81"/>
      <c r="WA185" s="81"/>
      <c r="WB185" s="81"/>
      <c r="WC185" s="81"/>
      <c r="WD185" s="81"/>
      <c r="WE185" s="81"/>
      <c r="WF185" s="81"/>
      <c r="WG185" s="81"/>
      <c r="WH185" s="81"/>
      <c r="WI185" s="81"/>
      <c r="WJ185" s="81"/>
      <c r="WK185" s="81"/>
      <c r="WL185" s="81"/>
      <c r="WM185" s="81"/>
      <c r="WN185" s="81"/>
      <c r="WO185" s="81"/>
      <c r="WP185" s="81"/>
      <c r="WQ185" s="81"/>
      <c r="WR185" s="81"/>
      <c r="WS185" s="81"/>
      <c r="WT185" s="81"/>
      <c r="WU185" s="81"/>
      <c r="WV185" s="81"/>
      <c r="WW185" s="81"/>
      <c r="WX185" s="81"/>
      <c r="WY185" s="81"/>
      <c r="WZ185" s="81"/>
      <c r="XA185" s="81"/>
      <c r="XB185" s="81"/>
      <c r="XC185" s="81"/>
      <c r="XD185" s="81"/>
      <c r="XE185" s="81"/>
      <c r="XF185" s="81"/>
      <c r="XG185" s="81"/>
      <c r="XH185" s="81"/>
      <c r="XI185" s="81"/>
      <c r="XJ185" s="81"/>
      <c r="XK185" s="81"/>
      <c r="XL185" s="81"/>
      <c r="XM185" s="81"/>
      <c r="XN185" s="81"/>
      <c r="XO185" s="81"/>
      <c r="XP185" s="81"/>
      <c r="XQ185" s="81"/>
      <c r="XR185" s="81"/>
      <c r="XS185" s="81"/>
      <c r="XT185" s="81"/>
      <c r="XU185" s="81"/>
      <c r="XV185" s="81"/>
      <c r="XW185" s="81"/>
      <c r="XX185" s="81"/>
      <c r="XY185" s="81"/>
      <c r="XZ185" s="81"/>
      <c r="YA185" s="81"/>
      <c r="YB185" s="81"/>
      <c r="YC185" s="81"/>
      <c r="YD185" s="81"/>
      <c r="YE185" s="81"/>
      <c r="YF185" s="81"/>
      <c r="YG185" s="81"/>
      <c r="YH185" s="81"/>
      <c r="YI185" s="81"/>
      <c r="YJ185" s="81"/>
      <c r="YK185" s="81"/>
      <c r="YL185" s="81"/>
      <c r="YM185" s="81"/>
      <c r="YN185" s="81"/>
      <c r="YO185" s="81"/>
      <c r="YP185" s="81"/>
      <c r="YQ185" s="81"/>
      <c r="YR185" s="81"/>
      <c r="YS185" s="81"/>
      <c r="YT185" s="81"/>
      <c r="YU185" s="81"/>
      <c r="YV185" s="81"/>
      <c r="YW185" s="81"/>
      <c r="YX185" s="81"/>
      <c r="YY185" s="81"/>
      <c r="YZ185" s="81"/>
      <c r="ZA185" s="81"/>
      <c r="ZB185" s="81"/>
      <c r="ZC185" s="81"/>
      <c r="ZD185" s="81"/>
      <c r="ZE185" s="81"/>
      <c r="ZF185" s="81"/>
      <c r="ZG185" s="81"/>
      <c r="ZH185" s="81"/>
      <c r="ZI185" s="81"/>
      <c r="ZJ185" s="81"/>
      <c r="ZK185" s="81"/>
      <c r="ZL185" s="81"/>
      <c r="ZM185" s="81"/>
      <c r="ZN185" s="81"/>
      <c r="ZO185" s="81"/>
      <c r="ZP185" s="81"/>
      <c r="ZQ185" s="81"/>
      <c r="ZR185" s="81"/>
      <c r="ZS185" s="81"/>
      <c r="ZT185" s="81"/>
      <c r="ZU185" s="81"/>
      <c r="ZV185" s="81"/>
      <c r="ZW185" s="81"/>
      <c r="ZX185" s="81"/>
      <c r="ZY185" s="81"/>
      <c r="ZZ185" s="81"/>
      <c r="AAA185" s="81"/>
      <c r="AAB185" s="81"/>
      <c r="AAC185" s="81"/>
      <c r="AAD185" s="81"/>
      <c r="AAE185" s="81"/>
      <c r="AAF185" s="81"/>
      <c r="AAG185" s="81"/>
      <c r="AAH185" s="81"/>
      <c r="AAI185" s="81"/>
      <c r="AAJ185" s="81"/>
      <c r="AAK185" s="81"/>
      <c r="AAL185" s="81"/>
      <c r="AAM185" s="81"/>
      <c r="AAN185" s="81"/>
      <c r="AAO185" s="81"/>
      <c r="AAP185" s="81"/>
      <c r="AAQ185" s="81"/>
      <c r="AAR185" s="81"/>
      <c r="AAS185" s="81"/>
      <c r="AAT185" s="81"/>
      <c r="AAU185" s="81"/>
      <c r="AAV185" s="81"/>
      <c r="AAW185" s="81"/>
      <c r="AAX185" s="81"/>
      <c r="AAY185" s="81"/>
      <c r="AAZ185" s="81"/>
      <c r="ABA185" s="81"/>
      <c r="ABB185" s="81"/>
      <c r="ABC185" s="81"/>
      <c r="ABD185" s="81"/>
      <c r="ABE185" s="81"/>
      <c r="ABF185" s="81"/>
      <c r="ABG185" s="81"/>
      <c r="ABH185" s="81"/>
      <c r="ABI185" s="81"/>
      <c r="ABJ185" s="81"/>
      <c r="ABK185" s="81"/>
      <c r="ABL185" s="81"/>
      <c r="ABM185" s="81"/>
      <c r="ABN185" s="81"/>
      <c r="ABO185" s="81"/>
      <c r="ABP185" s="81"/>
      <c r="ABQ185" s="81"/>
      <c r="ABR185" s="81"/>
      <c r="ABS185" s="81"/>
      <c r="ABT185" s="81"/>
      <c r="ABU185" s="81"/>
      <c r="ABV185" s="81"/>
      <c r="ABW185" s="81"/>
      <c r="ABX185" s="81"/>
      <c r="ABY185" s="81"/>
      <c r="ABZ185" s="81"/>
      <c r="ACA185" s="81"/>
      <c r="ACB185" s="81"/>
      <c r="ACC185" s="81"/>
      <c r="ACD185" s="81"/>
      <c r="ACE185" s="81"/>
      <c r="ACF185" s="81"/>
      <c r="ACG185" s="81"/>
      <c r="ACH185" s="81"/>
      <c r="ACI185" s="81"/>
      <c r="ACJ185" s="81"/>
      <c r="ACK185" s="81"/>
      <c r="ACL185" s="81"/>
      <c r="ACM185" s="81"/>
      <c r="ACN185" s="81"/>
      <c r="ACO185" s="81"/>
      <c r="ACP185" s="81"/>
      <c r="ACQ185" s="81"/>
      <c r="ACR185" s="81"/>
      <c r="ACS185" s="81"/>
      <c r="ACT185" s="81"/>
      <c r="ACU185" s="81"/>
      <c r="ACV185" s="81"/>
      <c r="ACW185" s="81"/>
      <c r="ACX185" s="81"/>
      <c r="ACY185" s="81"/>
      <c r="ACZ185" s="81"/>
      <c r="ADA185" s="81"/>
      <c r="ADB185" s="81"/>
      <c r="ADC185" s="81"/>
      <c r="ADD185" s="81"/>
      <c r="ADE185" s="81"/>
      <c r="ADF185" s="81"/>
      <c r="ADG185" s="81"/>
      <c r="ADH185" s="81"/>
      <c r="ADI185" s="81"/>
      <c r="ADJ185" s="81"/>
      <c r="ADK185" s="81"/>
      <c r="ADL185" s="81"/>
      <c r="ADM185" s="81"/>
      <c r="ADN185" s="81"/>
      <c r="ADO185" s="81"/>
      <c r="ADP185" s="81"/>
      <c r="ADQ185" s="81"/>
      <c r="ADR185" s="81"/>
      <c r="ADS185" s="81"/>
      <c r="ADT185" s="81"/>
      <c r="ADU185" s="81"/>
      <c r="ADV185" s="81"/>
      <c r="ADW185" s="81"/>
      <c r="ADX185" s="81"/>
      <c r="ADY185" s="81"/>
      <c r="ADZ185" s="81"/>
      <c r="AEA185" s="81"/>
      <c r="AEB185" s="81"/>
      <c r="AEC185" s="81"/>
      <c r="AED185" s="81"/>
      <c r="AEE185" s="81"/>
      <c r="AEF185" s="81"/>
      <c r="AEG185" s="81"/>
      <c r="AEH185" s="81"/>
      <c r="AEI185" s="81"/>
      <c r="AEJ185" s="81"/>
      <c r="AEK185" s="81"/>
      <c r="AEL185" s="81"/>
      <c r="AEM185" s="81"/>
      <c r="AEN185" s="81"/>
      <c r="AEO185" s="81"/>
      <c r="AEP185" s="81"/>
      <c r="AEQ185" s="81"/>
      <c r="AER185" s="81"/>
      <c r="AES185" s="81"/>
      <c r="AET185" s="81"/>
      <c r="AEU185" s="81"/>
      <c r="AEV185" s="81"/>
      <c r="AEW185" s="81"/>
      <c r="AEX185" s="81"/>
      <c r="AEY185" s="81"/>
      <c r="AEZ185" s="81"/>
      <c r="AFA185" s="81"/>
      <c r="AFB185" s="81"/>
      <c r="AFC185" s="81"/>
      <c r="AFD185" s="81"/>
      <c r="AFE185" s="81"/>
      <c r="AFF185" s="81"/>
      <c r="AFG185" s="81"/>
      <c r="AFH185" s="81"/>
      <c r="AFI185" s="81"/>
      <c r="AFJ185" s="81"/>
      <c r="AFK185" s="81"/>
      <c r="AFL185" s="81"/>
      <c r="AFM185" s="81"/>
      <c r="AFN185" s="81"/>
      <c r="AFO185" s="81"/>
      <c r="AFP185" s="81"/>
      <c r="AFQ185" s="81"/>
      <c r="AFR185" s="81"/>
      <c r="AFS185" s="81"/>
      <c r="AFT185" s="81"/>
      <c r="AFU185" s="81"/>
      <c r="AFV185" s="81"/>
      <c r="AFW185" s="81"/>
      <c r="AFX185" s="81"/>
      <c r="AFY185" s="81"/>
      <c r="AFZ185" s="81"/>
      <c r="AGA185" s="81"/>
      <c r="AGB185" s="81"/>
      <c r="AGC185" s="81"/>
      <c r="AGD185" s="81"/>
      <c r="AGE185" s="81"/>
      <c r="AGF185" s="81"/>
      <c r="AGG185" s="81"/>
      <c r="AGH185" s="81"/>
      <c r="AGI185" s="81"/>
      <c r="AGJ185" s="81"/>
      <c r="AGK185" s="81"/>
      <c r="AGL185" s="81"/>
      <c r="AGM185" s="81"/>
      <c r="AGN185" s="81"/>
      <c r="AGO185" s="81"/>
      <c r="AGP185" s="81"/>
      <c r="AGQ185" s="81"/>
      <c r="AGR185" s="81"/>
      <c r="AGS185" s="81"/>
      <c r="AGT185" s="81"/>
      <c r="AGU185" s="81"/>
      <c r="AGV185" s="81"/>
      <c r="AGW185" s="81"/>
      <c r="AGX185" s="81"/>
      <c r="AGY185" s="81"/>
      <c r="AGZ185" s="81"/>
      <c r="AHA185" s="81"/>
      <c r="AHB185" s="81"/>
      <c r="AHC185" s="81"/>
      <c r="AHD185" s="81"/>
      <c r="AHE185" s="81"/>
      <c r="AHF185" s="81"/>
      <c r="AHG185" s="81"/>
      <c r="AHH185" s="81"/>
      <c r="AHI185" s="81"/>
      <c r="AHJ185" s="81"/>
      <c r="AHK185" s="81"/>
      <c r="AHL185" s="81"/>
      <c r="AHM185" s="81"/>
      <c r="AHN185" s="81"/>
      <c r="AHO185" s="81"/>
      <c r="AHP185" s="81"/>
      <c r="AHQ185" s="81"/>
      <c r="AHR185" s="81"/>
      <c r="AHS185" s="81"/>
      <c r="AHT185" s="81"/>
      <c r="AHU185" s="81"/>
      <c r="AHV185" s="81"/>
      <c r="AHW185" s="81"/>
      <c r="AHX185" s="81"/>
      <c r="AHY185" s="81"/>
      <c r="AHZ185" s="81"/>
      <c r="AIA185" s="81"/>
      <c r="AIB185" s="81"/>
      <c r="AIC185" s="81"/>
      <c r="AID185" s="81"/>
      <c r="AIE185" s="81"/>
      <c r="AIF185" s="81"/>
      <c r="AIG185" s="81"/>
      <c r="AIH185" s="81"/>
      <c r="AII185" s="81"/>
      <c r="AIJ185" s="81"/>
      <c r="AIK185" s="81"/>
      <c r="AIL185" s="81"/>
      <c r="AIM185" s="81"/>
      <c r="AIN185" s="81"/>
      <c r="AIO185" s="81"/>
      <c r="AIP185" s="81"/>
      <c r="AIQ185" s="81"/>
      <c r="AIR185" s="81"/>
      <c r="AIS185" s="81"/>
      <c r="AIT185" s="81"/>
      <c r="AIU185" s="81"/>
      <c r="AIV185" s="81"/>
      <c r="AIW185" s="81"/>
      <c r="AIX185" s="81"/>
      <c r="AIY185" s="81"/>
      <c r="AIZ185" s="81"/>
      <c r="AJA185" s="81"/>
      <c r="AJB185" s="81"/>
      <c r="AJC185" s="81"/>
      <c r="AJD185" s="81"/>
      <c r="AJE185" s="81"/>
      <c r="AJF185" s="81"/>
      <c r="AJG185" s="81"/>
      <c r="AJH185" s="81"/>
      <c r="AJI185" s="81"/>
      <c r="AJJ185" s="81"/>
      <c r="AJK185" s="81"/>
      <c r="AJL185" s="81"/>
      <c r="AJM185" s="81"/>
      <c r="AJN185" s="81"/>
      <c r="AJO185" s="81"/>
      <c r="AJP185" s="81"/>
      <c r="AJQ185" s="81"/>
      <c r="AJR185" s="81"/>
      <c r="AJS185" s="81"/>
      <c r="AJT185" s="81"/>
      <c r="AJU185" s="81"/>
      <c r="AJV185" s="81"/>
      <c r="AJW185" s="81"/>
      <c r="AJX185" s="81"/>
      <c r="AJY185" s="81"/>
      <c r="AJZ185" s="81"/>
      <c r="AKA185" s="81"/>
      <c r="AKB185" s="81"/>
      <c r="AKC185" s="81"/>
      <c r="AKD185" s="81"/>
      <c r="AKE185" s="81"/>
      <c r="AKF185" s="81"/>
      <c r="AKG185" s="81"/>
      <c r="AKH185" s="81"/>
      <c r="AKI185" s="81"/>
      <c r="AKJ185" s="81"/>
      <c r="AKK185" s="81"/>
      <c r="AKL185" s="81"/>
      <c r="AKM185" s="81"/>
      <c r="AKN185" s="81"/>
      <c r="AKO185" s="81"/>
      <c r="AKP185" s="81"/>
      <c r="AKQ185" s="81"/>
      <c r="AKR185" s="81"/>
      <c r="AKS185" s="81"/>
      <c r="AKT185" s="81"/>
      <c r="AKU185" s="81"/>
      <c r="AKV185" s="81"/>
      <c r="AKW185" s="81"/>
      <c r="AKX185" s="81"/>
      <c r="AKY185" s="81"/>
      <c r="AKZ185" s="81"/>
      <c r="ALA185" s="81"/>
      <c r="ALB185" s="81"/>
      <c r="ALC185" s="81"/>
      <c r="ALD185" s="81"/>
      <c r="ALE185" s="81"/>
      <c r="ALF185" s="81"/>
      <c r="ALG185" s="81"/>
      <c r="ALH185" s="81"/>
      <c r="ALI185" s="81"/>
      <c r="ALJ185" s="81"/>
      <c r="ALK185" s="81"/>
      <c r="ALL185" s="81"/>
      <c r="ALM185" s="81"/>
      <c r="ALN185" s="81"/>
      <c r="ALO185" s="81"/>
      <c r="ALP185" s="81"/>
      <c r="ALQ185" s="81"/>
      <c r="ALR185" s="81"/>
      <c r="ALS185" s="81"/>
      <c r="ALT185" s="81"/>
      <c r="ALU185" s="81"/>
      <c r="ALV185" s="81"/>
      <c r="ALW185" s="81"/>
      <c r="ALX185" s="81"/>
      <c r="ALY185" s="81"/>
      <c r="ALZ185" s="81"/>
      <c r="AMA185" s="81"/>
      <c r="AMB185" s="81"/>
      <c r="AMC185" s="81"/>
      <c r="AMD185" s="81"/>
      <c r="AME185" s="81"/>
    </row>
    <row r="186" spans="1:1019" customFormat="1" ht="19.5" thickBot="1">
      <c r="A186" s="222">
        <v>2</v>
      </c>
      <c r="B186" s="156" t="s">
        <v>143</v>
      </c>
      <c r="C186" s="222">
        <v>4</v>
      </c>
      <c r="D186" s="223">
        <v>612.29999999999995</v>
      </c>
      <c r="E186" s="223">
        <v>459.2</v>
      </c>
      <c r="F186" s="223"/>
      <c r="G186" s="223">
        <v>459.2</v>
      </c>
      <c r="H186" s="223"/>
      <c r="I186" s="223">
        <v>363.2</v>
      </c>
      <c r="J186" s="81"/>
      <c r="K186" s="489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  <c r="HV186" s="81"/>
      <c r="HW186" s="81"/>
      <c r="HX186" s="81"/>
      <c r="HY186" s="81"/>
      <c r="HZ186" s="81"/>
      <c r="IA186" s="81"/>
      <c r="IB186" s="81"/>
      <c r="IC186" s="81"/>
      <c r="ID186" s="81"/>
      <c r="IE186" s="81"/>
      <c r="IF186" s="81"/>
      <c r="IG186" s="81"/>
      <c r="IH186" s="81"/>
      <c r="II186" s="81"/>
      <c r="IJ186" s="81"/>
      <c r="IK186" s="81"/>
      <c r="IL186" s="81"/>
      <c r="IM186" s="81"/>
      <c r="IN186" s="81"/>
      <c r="IO186" s="81"/>
      <c r="IP186" s="81"/>
      <c r="IQ186" s="81"/>
      <c r="IR186" s="81"/>
      <c r="IS186" s="81"/>
      <c r="IT186" s="81"/>
      <c r="IU186" s="81"/>
      <c r="IV186" s="81"/>
      <c r="IW186" s="81"/>
      <c r="IX186" s="81"/>
      <c r="IY186" s="81"/>
      <c r="IZ186" s="81"/>
      <c r="JA186" s="81"/>
      <c r="JB186" s="81"/>
      <c r="JC186" s="81"/>
      <c r="JD186" s="81"/>
      <c r="JE186" s="81"/>
      <c r="JF186" s="81"/>
      <c r="JG186" s="81"/>
      <c r="JH186" s="81"/>
      <c r="JI186" s="81"/>
      <c r="JJ186" s="81"/>
      <c r="JK186" s="81"/>
      <c r="JL186" s="81"/>
      <c r="JM186" s="81"/>
      <c r="JN186" s="81"/>
      <c r="JO186" s="81"/>
      <c r="JP186" s="81"/>
      <c r="JQ186" s="81"/>
      <c r="JR186" s="81"/>
      <c r="JS186" s="81"/>
      <c r="JT186" s="81"/>
      <c r="JU186" s="81"/>
      <c r="JV186" s="81"/>
      <c r="JW186" s="81"/>
      <c r="JX186" s="81"/>
      <c r="JY186" s="81"/>
      <c r="JZ186" s="81"/>
      <c r="KA186" s="81"/>
      <c r="KB186" s="81"/>
      <c r="KC186" s="81"/>
      <c r="KD186" s="81"/>
      <c r="KE186" s="81"/>
      <c r="KF186" s="81"/>
      <c r="KG186" s="81"/>
      <c r="KH186" s="81"/>
      <c r="KI186" s="81"/>
      <c r="KJ186" s="81"/>
      <c r="KK186" s="81"/>
      <c r="KL186" s="81"/>
      <c r="KM186" s="81"/>
      <c r="KN186" s="81"/>
      <c r="KO186" s="81"/>
      <c r="KP186" s="81"/>
      <c r="KQ186" s="81"/>
      <c r="KR186" s="81"/>
      <c r="KS186" s="81"/>
      <c r="KT186" s="81"/>
      <c r="KU186" s="81"/>
      <c r="KV186" s="81"/>
      <c r="KW186" s="81"/>
      <c r="KX186" s="81"/>
      <c r="KY186" s="81"/>
      <c r="KZ186" s="81"/>
      <c r="LA186" s="81"/>
      <c r="LB186" s="81"/>
      <c r="LC186" s="81"/>
      <c r="LD186" s="81"/>
      <c r="LE186" s="81"/>
      <c r="LF186" s="81"/>
      <c r="LG186" s="81"/>
      <c r="LH186" s="81"/>
      <c r="LI186" s="81"/>
      <c r="LJ186" s="81"/>
      <c r="LK186" s="81"/>
      <c r="LL186" s="81"/>
      <c r="LM186" s="81"/>
      <c r="LN186" s="81"/>
      <c r="LO186" s="81"/>
      <c r="LP186" s="81"/>
      <c r="LQ186" s="81"/>
      <c r="LR186" s="81"/>
      <c r="LS186" s="81"/>
      <c r="LT186" s="81"/>
      <c r="LU186" s="81"/>
      <c r="LV186" s="81"/>
      <c r="LW186" s="81"/>
      <c r="LX186" s="81"/>
      <c r="LY186" s="81"/>
      <c r="LZ186" s="81"/>
      <c r="MA186" s="81"/>
      <c r="MB186" s="81"/>
      <c r="MC186" s="81"/>
      <c r="MD186" s="81"/>
      <c r="ME186" s="81"/>
      <c r="MF186" s="81"/>
      <c r="MG186" s="81"/>
      <c r="MH186" s="81"/>
      <c r="MI186" s="81"/>
      <c r="MJ186" s="81"/>
      <c r="MK186" s="81"/>
      <c r="ML186" s="81"/>
      <c r="MM186" s="81"/>
      <c r="MN186" s="81"/>
      <c r="MO186" s="81"/>
      <c r="MP186" s="81"/>
      <c r="MQ186" s="81"/>
      <c r="MR186" s="81"/>
      <c r="MS186" s="81"/>
      <c r="MT186" s="81"/>
      <c r="MU186" s="81"/>
      <c r="MV186" s="81"/>
      <c r="MW186" s="81"/>
      <c r="MX186" s="81"/>
      <c r="MY186" s="81"/>
      <c r="MZ186" s="81"/>
      <c r="NA186" s="81"/>
      <c r="NB186" s="81"/>
      <c r="NC186" s="81"/>
      <c r="ND186" s="81"/>
      <c r="NE186" s="81"/>
      <c r="NF186" s="81"/>
      <c r="NG186" s="81"/>
      <c r="NH186" s="81"/>
      <c r="NI186" s="81"/>
      <c r="NJ186" s="81"/>
      <c r="NK186" s="81"/>
      <c r="NL186" s="81"/>
      <c r="NM186" s="81"/>
      <c r="NN186" s="81"/>
      <c r="NO186" s="81"/>
      <c r="NP186" s="81"/>
      <c r="NQ186" s="81"/>
      <c r="NR186" s="81"/>
      <c r="NS186" s="81"/>
      <c r="NT186" s="81"/>
      <c r="NU186" s="81"/>
      <c r="NV186" s="81"/>
      <c r="NW186" s="81"/>
      <c r="NX186" s="81"/>
      <c r="NY186" s="81"/>
      <c r="NZ186" s="81"/>
      <c r="OA186" s="81"/>
      <c r="OB186" s="81"/>
      <c r="OC186" s="81"/>
      <c r="OD186" s="81"/>
      <c r="OE186" s="81"/>
      <c r="OF186" s="81"/>
      <c r="OG186" s="81"/>
      <c r="OH186" s="81"/>
      <c r="OI186" s="81"/>
      <c r="OJ186" s="81"/>
      <c r="OK186" s="81"/>
      <c r="OL186" s="81"/>
      <c r="OM186" s="81"/>
      <c r="ON186" s="81"/>
      <c r="OO186" s="81"/>
      <c r="OP186" s="81"/>
      <c r="OQ186" s="81"/>
      <c r="OR186" s="81"/>
      <c r="OS186" s="81"/>
      <c r="OT186" s="81"/>
      <c r="OU186" s="81"/>
      <c r="OV186" s="81"/>
      <c r="OW186" s="81"/>
      <c r="OX186" s="81"/>
      <c r="OY186" s="81"/>
      <c r="OZ186" s="81"/>
      <c r="PA186" s="81"/>
      <c r="PB186" s="81"/>
      <c r="PC186" s="81"/>
      <c r="PD186" s="81"/>
      <c r="PE186" s="81"/>
      <c r="PF186" s="81"/>
      <c r="PG186" s="81"/>
      <c r="PH186" s="81"/>
      <c r="PI186" s="81"/>
      <c r="PJ186" s="81"/>
      <c r="PK186" s="81"/>
      <c r="PL186" s="81"/>
      <c r="PM186" s="81"/>
      <c r="PN186" s="81"/>
      <c r="PO186" s="81"/>
      <c r="PP186" s="81"/>
      <c r="PQ186" s="81"/>
      <c r="PR186" s="81"/>
      <c r="PS186" s="81"/>
      <c r="PT186" s="81"/>
      <c r="PU186" s="81"/>
      <c r="PV186" s="81"/>
      <c r="PW186" s="81"/>
      <c r="PX186" s="81"/>
      <c r="PY186" s="81"/>
      <c r="PZ186" s="81"/>
      <c r="QA186" s="81"/>
      <c r="QB186" s="81"/>
      <c r="QC186" s="81"/>
      <c r="QD186" s="81"/>
      <c r="QE186" s="81"/>
      <c r="QF186" s="81"/>
      <c r="QG186" s="81"/>
      <c r="QH186" s="81"/>
      <c r="QI186" s="81"/>
      <c r="QJ186" s="81"/>
      <c r="QK186" s="81"/>
      <c r="QL186" s="81"/>
      <c r="QM186" s="81"/>
      <c r="QN186" s="81"/>
      <c r="QO186" s="81"/>
      <c r="QP186" s="81"/>
      <c r="QQ186" s="81"/>
      <c r="QR186" s="81"/>
      <c r="QS186" s="81"/>
      <c r="QT186" s="81"/>
      <c r="QU186" s="81"/>
      <c r="QV186" s="81"/>
      <c r="QW186" s="81"/>
      <c r="QX186" s="81"/>
      <c r="QY186" s="81"/>
      <c r="QZ186" s="81"/>
      <c r="RA186" s="81"/>
      <c r="RB186" s="81"/>
      <c r="RC186" s="81"/>
      <c r="RD186" s="81"/>
      <c r="RE186" s="81"/>
      <c r="RF186" s="81"/>
      <c r="RG186" s="81"/>
      <c r="RH186" s="81"/>
      <c r="RI186" s="81"/>
      <c r="RJ186" s="81"/>
      <c r="RK186" s="81"/>
      <c r="RL186" s="81"/>
      <c r="RM186" s="81"/>
      <c r="RN186" s="81"/>
      <c r="RO186" s="81"/>
      <c r="RP186" s="81"/>
      <c r="RQ186" s="81"/>
      <c r="RR186" s="81"/>
      <c r="RS186" s="81"/>
      <c r="RT186" s="81"/>
      <c r="RU186" s="81"/>
      <c r="RV186" s="81"/>
      <c r="RW186" s="81"/>
      <c r="RX186" s="81"/>
      <c r="RY186" s="81"/>
      <c r="RZ186" s="81"/>
      <c r="SA186" s="81"/>
      <c r="SB186" s="81"/>
      <c r="SC186" s="81"/>
      <c r="SD186" s="81"/>
      <c r="SE186" s="81"/>
      <c r="SF186" s="81"/>
      <c r="SG186" s="81"/>
      <c r="SH186" s="81"/>
      <c r="SI186" s="81"/>
      <c r="SJ186" s="81"/>
      <c r="SK186" s="81"/>
      <c r="SL186" s="81"/>
      <c r="SM186" s="81"/>
      <c r="SN186" s="81"/>
      <c r="SO186" s="81"/>
      <c r="SP186" s="81"/>
      <c r="SQ186" s="81"/>
      <c r="SR186" s="81"/>
      <c r="SS186" s="81"/>
      <c r="ST186" s="81"/>
      <c r="SU186" s="81"/>
      <c r="SV186" s="81"/>
      <c r="SW186" s="81"/>
      <c r="SX186" s="81"/>
      <c r="SY186" s="81"/>
      <c r="SZ186" s="81"/>
      <c r="TA186" s="81"/>
      <c r="TB186" s="81"/>
      <c r="TC186" s="81"/>
      <c r="TD186" s="81"/>
      <c r="TE186" s="81"/>
      <c r="TF186" s="81"/>
      <c r="TG186" s="81"/>
      <c r="TH186" s="81"/>
      <c r="TI186" s="81"/>
      <c r="TJ186" s="81"/>
      <c r="TK186" s="81"/>
      <c r="TL186" s="81"/>
      <c r="TM186" s="81"/>
      <c r="TN186" s="81"/>
      <c r="TO186" s="81"/>
      <c r="TP186" s="81"/>
      <c r="TQ186" s="81"/>
      <c r="TR186" s="81"/>
      <c r="TS186" s="81"/>
      <c r="TT186" s="81"/>
      <c r="TU186" s="81"/>
      <c r="TV186" s="81"/>
      <c r="TW186" s="81"/>
      <c r="TX186" s="81"/>
      <c r="TY186" s="81"/>
      <c r="TZ186" s="81"/>
      <c r="UA186" s="81"/>
      <c r="UB186" s="81"/>
      <c r="UC186" s="81"/>
      <c r="UD186" s="81"/>
      <c r="UE186" s="81"/>
      <c r="UF186" s="81"/>
      <c r="UG186" s="81"/>
      <c r="UH186" s="81"/>
      <c r="UI186" s="81"/>
      <c r="UJ186" s="81"/>
      <c r="UK186" s="81"/>
      <c r="UL186" s="81"/>
      <c r="UM186" s="81"/>
      <c r="UN186" s="81"/>
      <c r="UO186" s="81"/>
      <c r="UP186" s="81"/>
      <c r="UQ186" s="81"/>
      <c r="UR186" s="81"/>
      <c r="US186" s="81"/>
      <c r="UT186" s="81"/>
      <c r="UU186" s="81"/>
      <c r="UV186" s="81"/>
      <c r="UW186" s="81"/>
      <c r="UX186" s="81"/>
      <c r="UY186" s="81"/>
      <c r="UZ186" s="81"/>
      <c r="VA186" s="81"/>
      <c r="VB186" s="81"/>
      <c r="VC186" s="81"/>
      <c r="VD186" s="81"/>
      <c r="VE186" s="81"/>
      <c r="VF186" s="81"/>
      <c r="VG186" s="81"/>
      <c r="VH186" s="81"/>
      <c r="VI186" s="81"/>
      <c r="VJ186" s="81"/>
      <c r="VK186" s="81"/>
      <c r="VL186" s="81"/>
      <c r="VM186" s="81"/>
      <c r="VN186" s="81"/>
      <c r="VO186" s="81"/>
      <c r="VP186" s="81"/>
      <c r="VQ186" s="81"/>
      <c r="VR186" s="81"/>
      <c r="VS186" s="81"/>
      <c r="VT186" s="81"/>
      <c r="VU186" s="81"/>
      <c r="VV186" s="81"/>
      <c r="VW186" s="81"/>
      <c r="VX186" s="81"/>
      <c r="VY186" s="81"/>
      <c r="VZ186" s="81"/>
      <c r="WA186" s="81"/>
      <c r="WB186" s="81"/>
      <c r="WC186" s="81"/>
      <c r="WD186" s="81"/>
      <c r="WE186" s="81"/>
      <c r="WF186" s="81"/>
      <c r="WG186" s="81"/>
      <c r="WH186" s="81"/>
      <c r="WI186" s="81"/>
      <c r="WJ186" s="81"/>
      <c r="WK186" s="81"/>
      <c r="WL186" s="81"/>
      <c r="WM186" s="81"/>
      <c r="WN186" s="81"/>
      <c r="WO186" s="81"/>
      <c r="WP186" s="81"/>
      <c r="WQ186" s="81"/>
      <c r="WR186" s="81"/>
      <c r="WS186" s="81"/>
      <c r="WT186" s="81"/>
      <c r="WU186" s="81"/>
      <c r="WV186" s="81"/>
      <c r="WW186" s="81"/>
      <c r="WX186" s="81"/>
      <c r="WY186" s="81"/>
      <c r="WZ186" s="81"/>
      <c r="XA186" s="81"/>
      <c r="XB186" s="81"/>
      <c r="XC186" s="81"/>
      <c r="XD186" s="81"/>
      <c r="XE186" s="81"/>
      <c r="XF186" s="81"/>
      <c r="XG186" s="81"/>
      <c r="XH186" s="81"/>
      <c r="XI186" s="81"/>
      <c r="XJ186" s="81"/>
      <c r="XK186" s="81"/>
      <c r="XL186" s="81"/>
      <c r="XM186" s="81"/>
      <c r="XN186" s="81"/>
      <c r="XO186" s="81"/>
      <c r="XP186" s="81"/>
      <c r="XQ186" s="81"/>
      <c r="XR186" s="81"/>
      <c r="XS186" s="81"/>
      <c r="XT186" s="81"/>
      <c r="XU186" s="81"/>
      <c r="XV186" s="81"/>
      <c r="XW186" s="81"/>
      <c r="XX186" s="81"/>
      <c r="XY186" s="81"/>
      <c r="XZ186" s="81"/>
      <c r="YA186" s="81"/>
      <c r="YB186" s="81"/>
      <c r="YC186" s="81"/>
      <c r="YD186" s="81"/>
      <c r="YE186" s="81"/>
      <c r="YF186" s="81"/>
      <c r="YG186" s="81"/>
      <c r="YH186" s="81"/>
      <c r="YI186" s="81"/>
      <c r="YJ186" s="81"/>
      <c r="YK186" s="81"/>
      <c r="YL186" s="81"/>
      <c r="YM186" s="81"/>
      <c r="YN186" s="81"/>
      <c r="YO186" s="81"/>
      <c r="YP186" s="81"/>
      <c r="YQ186" s="81"/>
      <c r="YR186" s="81"/>
      <c r="YS186" s="81"/>
      <c r="YT186" s="81"/>
      <c r="YU186" s="81"/>
      <c r="YV186" s="81"/>
      <c r="YW186" s="81"/>
      <c r="YX186" s="81"/>
      <c r="YY186" s="81"/>
      <c r="YZ186" s="81"/>
      <c r="ZA186" s="81"/>
      <c r="ZB186" s="81"/>
      <c r="ZC186" s="81"/>
      <c r="ZD186" s="81"/>
      <c r="ZE186" s="81"/>
      <c r="ZF186" s="81"/>
      <c r="ZG186" s="81"/>
      <c r="ZH186" s="81"/>
      <c r="ZI186" s="81"/>
      <c r="ZJ186" s="81"/>
      <c r="ZK186" s="81"/>
      <c r="ZL186" s="81"/>
      <c r="ZM186" s="81"/>
      <c r="ZN186" s="81"/>
      <c r="ZO186" s="81"/>
      <c r="ZP186" s="81"/>
      <c r="ZQ186" s="81"/>
      <c r="ZR186" s="81"/>
      <c r="ZS186" s="81"/>
      <c r="ZT186" s="81"/>
      <c r="ZU186" s="81"/>
      <c r="ZV186" s="81"/>
      <c r="ZW186" s="81"/>
      <c r="ZX186" s="81"/>
      <c r="ZY186" s="81"/>
      <c r="ZZ186" s="81"/>
      <c r="AAA186" s="81"/>
      <c r="AAB186" s="81"/>
      <c r="AAC186" s="81"/>
      <c r="AAD186" s="81"/>
      <c r="AAE186" s="81"/>
      <c r="AAF186" s="81"/>
      <c r="AAG186" s="81"/>
      <c r="AAH186" s="81"/>
      <c r="AAI186" s="81"/>
      <c r="AAJ186" s="81"/>
      <c r="AAK186" s="81"/>
      <c r="AAL186" s="81"/>
      <c r="AAM186" s="81"/>
      <c r="AAN186" s="81"/>
      <c r="AAO186" s="81"/>
      <c r="AAP186" s="81"/>
      <c r="AAQ186" s="81"/>
      <c r="AAR186" s="81"/>
      <c r="AAS186" s="81"/>
      <c r="AAT186" s="81"/>
      <c r="AAU186" s="81"/>
      <c r="AAV186" s="81"/>
      <c r="AAW186" s="81"/>
      <c r="AAX186" s="81"/>
      <c r="AAY186" s="81"/>
      <c r="AAZ186" s="81"/>
      <c r="ABA186" s="81"/>
      <c r="ABB186" s="81"/>
      <c r="ABC186" s="81"/>
      <c r="ABD186" s="81"/>
      <c r="ABE186" s="81"/>
      <c r="ABF186" s="81"/>
      <c r="ABG186" s="81"/>
      <c r="ABH186" s="81"/>
      <c r="ABI186" s="81"/>
      <c r="ABJ186" s="81"/>
      <c r="ABK186" s="81"/>
      <c r="ABL186" s="81"/>
      <c r="ABM186" s="81"/>
      <c r="ABN186" s="81"/>
      <c r="ABO186" s="81"/>
      <c r="ABP186" s="81"/>
      <c r="ABQ186" s="81"/>
      <c r="ABR186" s="81"/>
      <c r="ABS186" s="81"/>
      <c r="ABT186" s="81"/>
      <c r="ABU186" s="81"/>
      <c r="ABV186" s="81"/>
      <c r="ABW186" s="81"/>
      <c r="ABX186" s="81"/>
      <c r="ABY186" s="81"/>
      <c r="ABZ186" s="81"/>
      <c r="ACA186" s="81"/>
      <c r="ACB186" s="81"/>
      <c r="ACC186" s="81"/>
      <c r="ACD186" s="81"/>
      <c r="ACE186" s="81"/>
      <c r="ACF186" s="81"/>
      <c r="ACG186" s="81"/>
      <c r="ACH186" s="81"/>
      <c r="ACI186" s="81"/>
      <c r="ACJ186" s="81"/>
      <c r="ACK186" s="81"/>
      <c r="ACL186" s="81"/>
      <c r="ACM186" s="81"/>
      <c r="ACN186" s="81"/>
      <c r="ACO186" s="81"/>
      <c r="ACP186" s="81"/>
      <c r="ACQ186" s="81"/>
      <c r="ACR186" s="81"/>
      <c r="ACS186" s="81"/>
      <c r="ACT186" s="81"/>
      <c r="ACU186" s="81"/>
      <c r="ACV186" s="81"/>
      <c r="ACW186" s="81"/>
      <c r="ACX186" s="81"/>
      <c r="ACY186" s="81"/>
      <c r="ACZ186" s="81"/>
      <c r="ADA186" s="81"/>
      <c r="ADB186" s="81"/>
      <c r="ADC186" s="81"/>
      <c r="ADD186" s="81"/>
      <c r="ADE186" s="81"/>
      <c r="ADF186" s="81"/>
      <c r="ADG186" s="81"/>
      <c r="ADH186" s="81"/>
      <c r="ADI186" s="81"/>
      <c r="ADJ186" s="81"/>
      <c r="ADK186" s="81"/>
      <c r="ADL186" s="81"/>
      <c r="ADM186" s="81"/>
      <c r="ADN186" s="81"/>
      <c r="ADO186" s="81"/>
      <c r="ADP186" s="81"/>
      <c r="ADQ186" s="81"/>
      <c r="ADR186" s="81"/>
      <c r="ADS186" s="81"/>
      <c r="ADT186" s="81"/>
      <c r="ADU186" s="81"/>
      <c r="ADV186" s="81"/>
      <c r="ADW186" s="81"/>
      <c r="ADX186" s="81"/>
      <c r="ADY186" s="81"/>
      <c r="ADZ186" s="81"/>
      <c r="AEA186" s="81"/>
      <c r="AEB186" s="81"/>
      <c r="AEC186" s="81"/>
      <c r="AED186" s="81"/>
      <c r="AEE186" s="81"/>
      <c r="AEF186" s="81"/>
      <c r="AEG186" s="81"/>
      <c r="AEH186" s="81"/>
      <c r="AEI186" s="81"/>
      <c r="AEJ186" s="81"/>
      <c r="AEK186" s="81"/>
      <c r="AEL186" s="81"/>
      <c r="AEM186" s="81"/>
      <c r="AEN186" s="81"/>
      <c r="AEO186" s="81"/>
      <c r="AEP186" s="81"/>
      <c r="AEQ186" s="81"/>
      <c r="AER186" s="81"/>
      <c r="AES186" s="81"/>
      <c r="AET186" s="81"/>
      <c r="AEU186" s="81"/>
      <c r="AEV186" s="81"/>
      <c r="AEW186" s="81"/>
      <c r="AEX186" s="81"/>
      <c r="AEY186" s="81"/>
      <c r="AEZ186" s="81"/>
      <c r="AFA186" s="81"/>
      <c r="AFB186" s="81"/>
      <c r="AFC186" s="81"/>
      <c r="AFD186" s="81"/>
      <c r="AFE186" s="81"/>
      <c r="AFF186" s="81"/>
      <c r="AFG186" s="81"/>
      <c r="AFH186" s="81"/>
      <c r="AFI186" s="81"/>
      <c r="AFJ186" s="81"/>
      <c r="AFK186" s="81"/>
      <c r="AFL186" s="81"/>
      <c r="AFM186" s="81"/>
      <c r="AFN186" s="81"/>
      <c r="AFO186" s="81"/>
      <c r="AFP186" s="81"/>
      <c r="AFQ186" s="81"/>
      <c r="AFR186" s="81"/>
      <c r="AFS186" s="81"/>
      <c r="AFT186" s="81"/>
      <c r="AFU186" s="81"/>
      <c r="AFV186" s="81"/>
      <c r="AFW186" s="81"/>
      <c r="AFX186" s="81"/>
      <c r="AFY186" s="81"/>
      <c r="AFZ186" s="81"/>
      <c r="AGA186" s="81"/>
      <c r="AGB186" s="81"/>
      <c r="AGC186" s="81"/>
      <c r="AGD186" s="81"/>
      <c r="AGE186" s="81"/>
      <c r="AGF186" s="81"/>
      <c r="AGG186" s="81"/>
      <c r="AGH186" s="81"/>
      <c r="AGI186" s="81"/>
      <c r="AGJ186" s="81"/>
      <c r="AGK186" s="81"/>
      <c r="AGL186" s="81"/>
      <c r="AGM186" s="81"/>
      <c r="AGN186" s="81"/>
      <c r="AGO186" s="81"/>
      <c r="AGP186" s="81"/>
      <c r="AGQ186" s="81"/>
      <c r="AGR186" s="81"/>
      <c r="AGS186" s="81"/>
      <c r="AGT186" s="81"/>
      <c r="AGU186" s="81"/>
      <c r="AGV186" s="81"/>
      <c r="AGW186" s="81"/>
      <c r="AGX186" s="81"/>
      <c r="AGY186" s="81"/>
      <c r="AGZ186" s="81"/>
      <c r="AHA186" s="81"/>
      <c r="AHB186" s="81"/>
      <c r="AHC186" s="81"/>
      <c r="AHD186" s="81"/>
      <c r="AHE186" s="81"/>
      <c r="AHF186" s="81"/>
      <c r="AHG186" s="81"/>
      <c r="AHH186" s="81"/>
      <c r="AHI186" s="81"/>
      <c r="AHJ186" s="81"/>
      <c r="AHK186" s="81"/>
      <c r="AHL186" s="81"/>
      <c r="AHM186" s="81"/>
      <c r="AHN186" s="81"/>
      <c r="AHO186" s="81"/>
      <c r="AHP186" s="81"/>
      <c r="AHQ186" s="81"/>
      <c r="AHR186" s="81"/>
      <c r="AHS186" s="81"/>
      <c r="AHT186" s="81"/>
      <c r="AHU186" s="81"/>
      <c r="AHV186" s="81"/>
      <c r="AHW186" s="81"/>
      <c r="AHX186" s="81"/>
      <c r="AHY186" s="81"/>
      <c r="AHZ186" s="81"/>
      <c r="AIA186" s="81"/>
      <c r="AIB186" s="81"/>
      <c r="AIC186" s="81"/>
      <c r="AID186" s="81"/>
      <c r="AIE186" s="81"/>
      <c r="AIF186" s="81"/>
      <c r="AIG186" s="81"/>
      <c r="AIH186" s="81"/>
      <c r="AII186" s="81"/>
      <c r="AIJ186" s="81"/>
      <c r="AIK186" s="81"/>
      <c r="AIL186" s="81"/>
      <c r="AIM186" s="81"/>
      <c r="AIN186" s="81"/>
      <c r="AIO186" s="81"/>
      <c r="AIP186" s="81"/>
      <c r="AIQ186" s="81"/>
      <c r="AIR186" s="81"/>
      <c r="AIS186" s="81"/>
      <c r="AIT186" s="81"/>
      <c r="AIU186" s="81"/>
      <c r="AIV186" s="81"/>
      <c r="AIW186" s="81"/>
      <c r="AIX186" s="81"/>
      <c r="AIY186" s="81"/>
      <c r="AIZ186" s="81"/>
      <c r="AJA186" s="81"/>
      <c r="AJB186" s="81"/>
      <c r="AJC186" s="81"/>
      <c r="AJD186" s="81"/>
      <c r="AJE186" s="81"/>
      <c r="AJF186" s="81"/>
      <c r="AJG186" s="81"/>
      <c r="AJH186" s="81"/>
      <c r="AJI186" s="81"/>
      <c r="AJJ186" s="81"/>
      <c r="AJK186" s="81"/>
      <c r="AJL186" s="81"/>
      <c r="AJM186" s="81"/>
      <c r="AJN186" s="81"/>
      <c r="AJO186" s="81"/>
      <c r="AJP186" s="81"/>
      <c r="AJQ186" s="81"/>
      <c r="AJR186" s="81"/>
      <c r="AJS186" s="81"/>
      <c r="AJT186" s="81"/>
      <c r="AJU186" s="81"/>
      <c r="AJV186" s="81"/>
      <c r="AJW186" s="81"/>
      <c r="AJX186" s="81"/>
      <c r="AJY186" s="81"/>
      <c r="AJZ186" s="81"/>
      <c r="AKA186" s="81"/>
      <c r="AKB186" s="81"/>
      <c r="AKC186" s="81"/>
      <c r="AKD186" s="81"/>
      <c r="AKE186" s="81"/>
      <c r="AKF186" s="81"/>
      <c r="AKG186" s="81"/>
      <c r="AKH186" s="81"/>
      <c r="AKI186" s="81"/>
      <c r="AKJ186" s="81"/>
      <c r="AKK186" s="81"/>
      <c r="AKL186" s="81"/>
      <c r="AKM186" s="81"/>
      <c r="AKN186" s="81"/>
      <c r="AKO186" s="81"/>
      <c r="AKP186" s="81"/>
      <c r="AKQ186" s="81"/>
      <c r="AKR186" s="81"/>
      <c r="AKS186" s="81"/>
      <c r="AKT186" s="81"/>
      <c r="AKU186" s="81"/>
      <c r="AKV186" s="81"/>
      <c r="AKW186" s="81"/>
      <c r="AKX186" s="81"/>
      <c r="AKY186" s="81"/>
      <c r="AKZ186" s="81"/>
      <c r="ALA186" s="81"/>
      <c r="ALB186" s="81"/>
      <c r="ALC186" s="81"/>
      <c r="ALD186" s="81"/>
      <c r="ALE186" s="81"/>
      <c r="ALF186" s="81"/>
      <c r="ALG186" s="81"/>
      <c r="ALH186" s="81"/>
      <c r="ALI186" s="81"/>
      <c r="ALJ186" s="81"/>
      <c r="ALK186" s="81"/>
      <c r="ALL186" s="81"/>
      <c r="ALM186" s="81"/>
      <c r="ALN186" s="81"/>
      <c r="ALO186" s="81"/>
      <c r="ALP186" s="81"/>
      <c r="ALQ186" s="81"/>
      <c r="ALR186" s="81"/>
      <c r="ALS186" s="81"/>
      <c r="ALT186" s="81"/>
      <c r="ALU186" s="81"/>
      <c r="ALV186" s="81"/>
      <c r="ALW186" s="81"/>
      <c r="ALX186" s="81"/>
      <c r="ALY186" s="81"/>
      <c r="ALZ186" s="81"/>
      <c r="AMA186" s="81"/>
      <c r="AMB186" s="81"/>
      <c r="AMC186" s="81"/>
      <c r="AMD186" s="81"/>
      <c r="AME186" s="81"/>
    </row>
    <row r="187" spans="1:1019" s="35" customFormat="1" ht="28.5" customHeight="1" thickBot="1">
      <c r="A187" s="52"/>
      <c r="B187" s="268" t="s">
        <v>557</v>
      </c>
      <c r="C187" s="119">
        <v>161</v>
      </c>
      <c r="D187" s="67">
        <f>D190+D197+D213</f>
        <v>31967.5</v>
      </c>
      <c r="E187" s="56">
        <f t="shared" ref="E187:I187" si="16">E190+E197+E213</f>
        <v>23975.5</v>
      </c>
      <c r="F187" s="42">
        <v>23975.5</v>
      </c>
      <c r="G187" s="56">
        <f t="shared" si="16"/>
        <v>23975.5</v>
      </c>
      <c r="H187" s="67">
        <f t="shared" si="16"/>
        <v>0</v>
      </c>
      <c r="I187" s="56">
        <f t="shared" si="16"/>
        <v>22164.574459999996</v>
      </c>
      <c r="J187" s="415"/>
      <c r="K187" s="489"/>
    </row>
    <row r="188" spans="1:1019" s="6" customFormat="1" ht="18.75">
      <c r="A188" s="423"/>
      <c r="B188" s="416" t="s">
        <v>8</v>
      </c>
      <c r="C188" s="22"/>
      <c r="D188" s="27"/>
      <c r="E188" s="55"/>
      <c r="F188" s="473"/>
      <c r="G188" s="55"/>
      <c r="H188" s="55"/>
      <c r="I188" s="55"/>
      <c r="J188" s="411"/>
      <c r="K188" s="489"/>
    </row>
    <row r="189" spans="1:1019" s="6" customFormat="1" ht="18.75">
      <c r="A189" s="49">
        <v>1</v>
      </c>
      <c r="B189" s="283" t="s">
        <v>10</v>
      </c>
      <c r="C189" s="9"/>
      <c r="D189" s="7"/>
      <c r="E189" s="25"/>
      <c r="F189" s="19">
        <v>23975.5</v>
      </c>
      <c r="G189" s="25"/>
      <c r="H189" s="25"/>
      <c r="I189" s="25"/>
      <c r="J189" s="411"/>
      <c r="K189" s="489"/>
    </row>
    <row r="190" spans="1:1019" s="6" customFormat="1" ht="56.25">
      <c r="A190" s="49"/>
      <c r="B190" s="285" t="s">
        <v>11</v>
      </c>
      <c r="C190" s="63">
        <f t="shared" ref="C190:H190" si="17">SUM(C192:C196)</f>
        <v>46</v>
      </c>
      <c r="D190" s="21">
        <f>SUM(D192:D196)</f>
        <v>12845.3</v>
      </c>
      <c r="E190" s="21">
        <f>SUM(E192:E196)</f>
        <v>9822.9740000000002</v>
      </c>
      <c r="F190" s="21"/>
      <c r="G190" s="21">
        <f t="shared" si="17"/>
        <v>9822.9740000000002</v>
      </c>
      <c r="H190" s="21">
        <f t="shared" si="17"/>
        <v>0</v>
      </c>
      <c r="I190" s="21">
        <f>SUM(I192:I196)</f>
        <v>9016.9035699999986</v>
      </c>
      <c r="J190" s="411"/>
      <c r="K190" s="489"/>
    </row>
    <row r="191" spans="1:1019" s="6" customFormat="1" ht="19.5">
      <c r="A191" s="49"/>
      <c r="B191" s="282" t="s">
        <v>8</v>
      </c>
      <c r="C191" s="418"/>
      <c r="D191" s="32"/>
      <c r="E191" s="32"/>
      <c r="F191" s="32"/>
      <c r="G191" s="32"/>
      <c r="H191" s="32"/>
      <c r="I191" s="32"/>
      <c r="J191" s="411"/>
      <c r="K191" s="489"/>
    </row>
    <row r="192" spans="1:1019" s="6" customFormat="1" ht="18.75">
      <c r="A192" s="49">
        <v>1</v>
      </c>
      <c r="B192" s="24" t="s">
        <v>558</v>
      </c>
      <c r="C192" s="418">
        <v>11</v>
      </c>
      <c r="D192" s="32">
        <v>2580.6999999999998</v>
      </c>
      <c r="E192" s="32">
        <v>1927.5250000000001</v>
      </c>
      <c r="F192" s="32"/>
      <c r="G192" s="32">
        <v>1927.5250000000001</v>
      </c>
      <c r="H192" s="32"/>
      <c r="I192" s="32">
        <v>1927.49126</v>
      </c>
      <c r="J192" s="411"/>
      <c r="K192" s="489"/>
    </row>
    <row r="193" spans="1:11" s="6" customFormat="1" ht="18.75">
      <c r="A193" s="49">
        <v>2</v>
      </c>
      <c r="B193" s="24" t="s">
        <v>559</v>
      </c>
      <c r="C193" s="418">
        <v>15</v>
      </c>
      <c r="D193" s="32">
        <v>1543.7</v>
      </c>
      <c r="E193" s="32">
        <v>1139.2249999999999</v>
      </c>
      <c r="F193" s="32"/>
      <c r="G193" s="32">
        <v>1139.2249999999999</v>
      </c>
      <c r="H193" s="32"/>
      <c r="I193" s="32">
        <v>1126.4961799999999</v>
      </c>
      <c r="J193" s="411"/>
      <c r="K193" s="489"/>
    </row>
    <row r="194" spans="1:11" s="6" customFormat="1" ht="18.75">
      <c r="A194" s="49">
        <v>3</v>
      </c>
      <c r="B194" s="24" t="s">
        <v>560</v>
      </c>
      <c r="C194" s="418">
        <v>5</v>
      </c>
      <c r="D194" s="32">
        <v>1129.8</v>
      </c>
      <c r="E194" s="32">
        <v>847.35</v>
      </c>
      <c r="F194" s="32"/>
      <c r="G194" s="32">
        <v>847.35</v>
      </c>
      <c r="H194" s="32"/>
      <c r="I194" s="32">
        <v>845.41198999999995</v>
      </c>
      <c r="J194" s="411"/>
      <c r="K194" s="489"/>
    </row>
    <row r="195" spans="1:11" s="6" customFormat="1" ht="18.75">
      <c r="A195" s="49">
        <v>4</v>
      </c>
      <c r="B195" s="24" t="s">
        <v>561</v>
      </c>
      <c r="C195" s="418">
        <v>9</v>
      </c>
      <c r="D195" s="32">
        <v>1189.0999999999999</v>
      </c>
      <c r="E195" s="32">
        <v>891.82399999999996</v>
      </c>
      <c r="F195" s="32"/>
      <c r="G195" s="32">
        <v>891.82399999999996</v>
      </c>
      <c r="H195" s="32"/>
      <c r="I195" s="32">
        <v>857.71563000000003</v>
      </c>
      <c r="J195" s="411"/>
      <c r="K195" s="489"/>
    </row>
    <row r="196" spans="1:11" s="6" customFormat="1" ht="18.75">
      <c r="A196" s="49">
        <v>5</v>
      </c>
      <c r="B196" s="24" t="s">
        <v>556</v>
      </c>
      <c r="C196" s="418">
        <v>6</v>
      </c>
      <c r="D196" s="32">
        <v>6402</v>
      </c>
      <c r="E196" s="32">
        <v>5017.05</v>
      </c>
      <c r="F196" s="32"/>
      <c r="G196" s="32">
        <v>5017.05</v>
      </c>
      <c r="H196" s="32">
        <v>0</v>
      </c>
      <c r="I196" s="32">
        <v>4259.7885099999994</v>
      </c>
      <c r="J196" s="411"/>
      <c r="K196" s="489"/>
    </row>
    <row r="197" spans="1:11" s="6" customFormat="1" ht="18.75">
      <c r="A197" s="49"/>
      <c r="B197" s="28" t="s">
        <v>12</v>
      </c>
      <c r="C197" s="63">
        <f t="shared" ref="C197:I197" si="18">SUM(C199:C212)</f>
        <v>61</v>
      </c>
      <c r="D197" s="19">
        <f>SUM(D199:D212)</f>
        <v>11131.186089999997</v>
      </c>
      <c r="E197" s="19">
        <f>SUM(E199:E212)</f>
        <v>8312.6490900000008</v>
      </c>
      <c r="F197" s="19"/>
      <c r="G197" s="19">
        <f t="shared" si="18"/>
        <v>8312.6490900000008</v>
      </c>
      <c r="H197" s="19">
        <f t="shared" si="18"/>
        <v>0</v>
      </c>
      <c r="I197" s="19">
        <f t="shared" si="18"/>
        <v>7648.7023699999991</v>
      </c>
      <c r="J197" s="411"/>
      <c r="K197" s="489"/>
    </row>
    <row r="198" spans="1:11" s="6" customFormat="1" ht="18.75">
      <c r="A198" s="49"/>
      <c r="B198" s="24" t="s">
        <v>8</v>
      </c>
      <c r="C198" s="418"/>
      <c r="D198" s="32"/>
      <c r="E198" s="32"/>
      <c r="F198" s="32"/>
      <c r="G198" s="32"/>
      <c r="H198" s="32"/>
      <c r="I198" s="32"/>
      <c r="J198" s="411"/>
      <c r="K198" s="489"/>
    </row>
    <row r="199" spans="1:11" s="413" customFormat="1" ht="18.75">
      <c r="A199" s="49">
        <v>1</v>
      </c>
      <c r="B199" s="24" t="s">
        <v>562</v>
      </c>
      <c r="C199" s="420">
        <v>5</v>
      </c>
      <c r="D199" s="7">
        <v>1169.5</v>
      </c>
      <c r="E199" s="32">
        <v>817.53</v>
      </c>
      <c r="F199" s="32"/>
      <c r="G199" s="32">
        <v>817.53</v>
      </c>
      <c r="H199" s="32"/>
      <c r="I199" s="32">
        <v>629.0598</v>
      </c>
      <c r="J199" s="412"/>
      <c r="K199" s="489"/>
    </row>
    <row r="200" spans="1:11" s="6" customFormat="1" ht="18.75">
      <c r="A200" s="49">
        <v>2</v>
      </c>
      <c r="B200" s="24" t="s">
        <v>563</v>
      </c>
      <c r="C200" s="418">
        <v>6</v>
      </c>
      <c r="D200" s="32">
        <v>665.32</v>
      </c>
      <c r="E200" s="32">
        <v>480.10599999999999</v>
      </c>
      <c r="F200" s="32"/>
      <c r="G200" s="32">
        <v>480.10599999999999</v>
      </c>
      <c r="H200" s="32">
        <v>0</v>
      </c>
      <c r="I200" s="32">
        <v>391.25765999999999</v>
      </c>
      <c r="J200" s="411"/>
      <c r="K200" s="489"/>
    </row>
    <row r="201" spans="1:11" s="6" customFormat="1" ht="18.75">
      <c r="A201" s="49">
        <v>3</v>
      </c>
      <c r="B201" s="292" t="s">
        <v>564</v>
      </c>
      <c r="C201" s="418">
        <v>4</v>
      </c>
      <c r="D201" s="32">
        <v>534.5</v>
      </c>
      <c r="E201" s="32">
        <v>392.87599999999998</v>
      </c>
      <c r="F201" s="32"/>
      <c r="G201" s="32">
        <v>392.87599999999998</v>
      </c>
      <c r="H201" s="32">
        <v>0</v>
      </c>
      <c r="I201" s="32">
        <v>392.67920000000004</v>
      </c>
      <c r="J201" s="411"/>
      <c r="K201" s="489"/>
    </row>
    <row r="202" spans="1:11" s="6" customFormat="1" ht="18.75">
      <c r="A202" s="49">
        <v>4</v>
      </c>
      <c r="B202" s="292" t="s">
        <v>565</v>
      </c>
      <c r="C202" s="418">
        <v>3</v>
      </c>
      <c r="D202" s="32">
        <v>1090</v>
      </c>
      <c r="E202" s="32">
        <v>817.50099999999998</v>
      </c>
      <c r="F202" s="32"/>
      <c r="G202" s="32">
        <v>817.50099999999998</v>
      </c>
      <c r="H202" s="32"/>
      <c r="I202" s="32">
        <v>817.50099999999998</v>
      </c>
      <c r="J202" s="411"/>
      <c r="K202" s="489"/>
    </row>
    <row r="203" spans="1:11" s="6" customFormat="1" ht="18.75">
      <c r="A203" s="49">
        <v>5</v>
      </c>
      <c r="B203" s="292" t="s">
        <v>566</v>
      </c>
      <c r="C203" s="418">
        <v>6</v>
      </c>
      <c r="D203" s="32">
        <v>1353.3</v>
      </c>
      <c r="E203" s="32">
        <v>1059.576</v>
      </c>
      <c r="F203" s="32"/>
      <c r="G203" s="32">
        <v>1059.576</v>
      </c>
      <c r="H203" s="32"/>
      <c r="I203" s="32">
        <v>1040.9228900000001</v>
      </c>
      <c r="J203" s="411"/>
      <c r="K203" s="489"/>
    </row>
    <row r="204" spans="1:11" s="6" customFormat="1" ht="18.75">
      <c r="A204" s="49">
        <v>6</v>
      </c>
      <c r="B204" s="292" t="s">
        <v>567</v>
      </c>
      <c r="C204" s="418">
        <v>9</v>
      </c>
      <c r="D204" s="32">
        <v>778.5</v>
      </c>
      <c r="E204" s="32">
        <v>530.29499999999996</v>
      </c>
      <c r="F204" s="32"/>
      <c r="G204" s="32">
        <v>530.29499999999996</v>
      </c>
      <c r="H204" s="32"/>
      <c r="I204" s="32">
        <v>400.90459999999996</v>
      </c>
      <c r="J204" s="411"/>
      <c r="K204" s="489"/>
    </row>
    <row r="205" spans="1:11" s="6" customFormat="1" ht="18.75">
      <c r="A205" s="49">
        <v>7</v>
      </c>
      <c r="B205" s="50" t="s">
        <v>568</v>
      </c>
      <c r="C205" s="418">
        <v>7</v>
      </c>
      <c r="D205" s="32">
        <v>919.4</v>
      </c>
      <c r="E205" s="32">
        <v>720.8</v>
      </c>
      <c r="F205" s="32"/>
      <c r="G205" s="32">
        <v>720.8</v>
      </c>
      <c r="H205" s="32"/>
      <c r="I205" s="32">
        <v>719.75693000000001</v>
      </c>
      <c r="J205" s="411"/>
      <c r="K205" s="489"/>
    </row>
    <row r="206" spans="1:11" s="6" customFormat="1" ht="18.75">
      <c r="A206" s="49">
        <v>8</v>
      </c>
      <c r="B206" s="50" t="s">
        <v>569</v>
      </c>
      <c r="C206" s="418">
        <v>3</v>
      </c>
      <c r="D206" s="32">
        <v>176.86608999999999</v>
      </c>
      <c r="E206" s="32">
        <v>176.86608999999999</v>
      </c>
      <c r="F206" s="32"/>
      <c r="G206" s="32">
        <v>176.86608999999999</v>
      </c>
      <c r="H206" s="32"/>
      <c r="I206" s="32">
        <v>176.86608999999999</v>
      </c>
      <c r="J206" s="411"/>
      <c r="K206" s="489"/>
    </row>
    <row r="207" spans="1:11" s="6" customFormat="1" ht="18.75">
      <c r="A207" s="49">
        <v>9</v>
      </c>
      <c r="B207" s="50" t="s">
        <v>570</v>
      </c>
      <c r="C207" s="418">
        <v>5</v>
      </c>
      <c r="D207" s="32">
        <v>695.5</v>
      </c>
      <c r="E207" s="32">
        <v>539.125</v>
      </c>
      <c r="F207" s="32"/>
      <c r="G207" s="32">
        <v>539.125</v>
      </c>
      <c r="H207" s="32"/>
      <c r="I207" s="32">
        <v>524.41367000000002</v>
      </c>
      <c r="J207" s="411"/>
      <c r="K207" s="489"/>
    </row>
    <row r="208" spans="1:11" s="6" customFormat="1" ht="18.75">
      <c r="A208" s="49">
        <v>10</v>
      </c>
      <c r="B208" s="50" t="s">
        <v>571</v>
      </c>
      <c r="C208" s="418">
        <v>1</v>
      </c>
      <c r="D208" s="32">
        <v>893.8</v>
      </c>
      <c r="E208" s="32">
        <v>652.495</v>
      </c>
      <c r="F208" s="32"/>
      <c r="G208" s="32">
        <v>652.495</v>
      </c>
      <c r="H208" s="32"/>
      <c r="I208" s="32">
        <v>615.53420999999992</v>
      </c>
      <c r="J208" s="411"/>
      <c r="K208" s="489"/>
    </row>
    <row r="209" spans="1:11" s="6" customFormat="1" ht="18.75">
      <c r="A209" s="49">
        <v>11</v>
      </c>
      <c r="B209" s="50" t="s">
        <v>572</v>
      </c>
      <c r="C209" s="418">
        <v>3</v>
      </c>
      <c r="D209" s="32">
        <v>577.9</v>
      </c>
      <c r="E209" s="32">
        <v>415.80099999999999</v>
      </c>
      <c r="F209" s="32"/>
      <c r="G209" s="32">
        <v>415.80099999999999</v>
      </c>
      <c r="H209" s="32"/>
      <c r="I209" s="32">
        <v>346.36878000000002</v>
      </c>
      <c r="J209" s="411"/>
      <c r="K209" s="489"/>
    </row>
    <row r="210" spans="1:11" s="6" customFormat="1" ht="18.75">
      <c r="A210" s="49">
        <v>12</v>
      </c>
      <c r="B210" s="50" t="s">
        <v>573</v>
      </c>
      <c r="C210" s="418">
        <v>1</v>
      </c>
      <c r="D210" s="32">
        <v>453.9</v>
      </c>
      <c r="E210" s="32">
        <v>335.65499999999997</v>
      </c>
      <c r="F210" s="32"/>
      <c r="G210" s="32">
        <v>335.65499999999997</v>
      </c>
      <c r="H210" s="32"/>
      <c r="I210" s="32">
        <v>328.27044000000001</v>
      </c>
      <c r="J210" s="411"/>
      <c r="K210" s="489"/>
    </row>
    <row r="211" spans="1:11" s="6" customFormat="1" ht="18.75">
      <c r="A211" s="49">
        <v>13</v>
      </c>
      <c r="B211" s="50" t="s">
        <v>574</v>
      </c>
      <c r="C211" s="418">
        <v>4</v>
      </c>
      <c r="D211" s="32">
        <v>656.9</v>
      </c>
      <c r="E211" s="32">
        <v>482.17399999999998</v>
      </c>
      <c r="F211" s="32"/>
      <c r="G211" s="32">
        <v>482.17399999999998</v>
      </c>
      <c r="H211" s="32">
        <v>0</v>
      </c>
      <c r="I211" s="32">
        <v>405.52722999999997</v>
      </c>
      <c r="J211" s="411"/>
      <c r="K211" s="489"/>
    </row>
    <row r="212" spans="1:11" s="6" customFormat="1" ht="18.75">
      <c r="A212" s="49">
        <v>14</v>
      </c>
      <c r="B212" s="50" t="s">
        <v>575</v>
      </c>
      <c r="C212" s="418">
        <v>4</v>
      </c>
      <c r="D212" s="32">
        <v>1165.8</v>
      </c>
      <c r="E212" s="32">
        <v>891.84900000000005</v>
      </c>
      <c r="F212" s="32"/>
      <c r="G212" s="32">
        <v>891.84900000000005</v>
      </c>
      <c r="H212" s="32">
        <v>0</v>
      </c>
      <c r="I212" s="32">
        <v>859.63986999999997</v>
      </c>
      <c r="J212" s="411"/>
      <c r="K212" s="489"/>
    </row>
    <row r="213" spans="1:11" s="6" customFormat="1" ht="18.75">
      <c r="A213" s="49"/>
      <c r="B213" s="48" t="s">
        <v>13</v>
      </c>
      <c r="C213" s="63">
        <f t="shared" ref="C213" si="19">SUM(C215:C235)</f>
        <v>54</v>
      </c>
      <c r="D213" s="19">
        <f t="shared" ref="D213:I213" si="20">SUM(D215:D235)</f>
        <v>7991.0139100000006</v>
      </c>
      <c r="E213" s="19">
        <f t="shared" si="20"/>
        <v>5839.8769100000009</v>
      </c>
      <c r="F213" s="19"/>
      <c r="G213" s="19">
        <f t="shared" si="20"/>
        <v>5839.8769100000009</v>
      </c>
      <c r="H213" s="19">
        <f t="shared" si="20"/>
        <v>0</v>
      </c>
      <c r="I213" s="19">
        <f t="shared" si="20"/>
        <v>5498.9685200000004</v>
      </c>
      <c r="J213" s="411"/>
      <c r="K213" s="489"/>
    </row>
    <row r="214" spans="1:11" s="6" customFormat="1" ht="18.75">
      <c r="A214" s="49"/>
      <c r="B214" s="50" t="s">
        <v>8</v>
      </c>
      <c r="C214" s="418"/>
      <c r="D214" s="32"/>
      <c r="E214" s="32"/>
      <c r="F214" s="32"/>
      <c r="G214" s="32"/>
      <c r="H214" s="32"/>
      <c r="I214" s="32"/>
      <c r="J214" s="411"/>
      <c r="K214" s="489"/>
    </row>
    <row r="215" spans="1:11" s="6" customFormat="1" ht="18.75">
      <c r="A215" s="49">
        <v>1</v>
      </c>
      <c r="B215" s="50" t="s">
        <v>763</v>
      </c>
      <c r="C215" s="420">
        <v>1</v>
      </c>
      <c r="D215" s="7">
        <v>170.43321</v>
      </c>
      <c r="E215" s="32">
        <v>136.78220999999999</v>
      </c>
      <c r="F215" s="32"/>
      <c r="G215" s="32">
        <v>136.78220999999999</v>
      </c>
      <c r="H215" s="32"/>
      <c r="I215" s="32">
        <v>120.01900000000001</v>
      </c>
      <c r="J215" s="411"/>
      <c r="K215" s="489"/>
    </row>
    <row r="216" spans="1:11" s="6" customFormat="1" ht="18.75">
      <c r="A216" s="49">
        <v>2</v>
      </c>
      <c r="B216" s="50" t="s">
        <v>764</v>
      </c>
      <c r="C216" s="418">
        <v>2</v>
      </c>
      <c r="D216" s="32">
        <v>528.79999999999995</v>
      </c>
      <c r="E216" s="32">
        <v>396.59899999999999</v>
      </c>
      <c r="F216" s="32"/>
      <c r="G216" s="32">
        <v>396.59899999999999</v>
      </c>
      <c r="H216" s="32">
        <v>0</v>
      </c>
      <c r="I216" s="32">
        <v>350.56</v>
      </c>
      <c r="J216" s="411"/>
      <c r="K216" s="489"/>
    </row>
    <row r="217" spans="1:11" s="6" customFormat="1" ht="18.75">
      <c r="A217" s="49">
        <v>3</v>
      </c>
      <c r="B217" s="50" t="s">
        <v>765</v>
      </c>
      <c r="C217" s="418">
        <v>4</v>
      </c>
      <c r="D217" s="32">
        <v>541.50300000000004</v>
      </c>
      <c r="E217" s="32">
        <v>393.97800000000001</v>
      </c>
      <c r="F217" s="32"/>
      <c r="G217" s="32">
        <v>393.97800000000001</v>
      </c>
      <c r="H217" s="32">
        <v>0</v>
      </c>
      <c r="I217" s="32">
        <v>393.7</v>
      </c>
      <c r="J217" s="411"/>
      <c r="K217" s="489"/>
    </row>
    <row r="218" spans="1:11" s="6" customFormat="1" ht="18.75">
      <c r="A218" s="49">
        <v>4</v>
      </c>
      <c r="B218" s="50" t="s">
        <v>766</v>
      </c>
      <c r="C218" s="418">
        <v>2</v>
      </c>
      <c r="D218" s="32">
        <v>64.197000000000003</v>
      </c>
      <c r="E218" s="32">
        <v>42.798000000000002</v>
      </c>
      <c r="F218" s="32"/>
      <c r="G218" s="32">
        <v>42.798000000000002</v>
      </c>
      <c r="H218" s="32"/>
      <c r="I218" s="32">
        <v>42.68</v>
      </c>
      <c r="J218" s="411"/>
      <c r="K218" s="489"/>
    </row>
    <row r="219" spans="1:11" s="6" customFormat="1" ht="18.75">
      <c r="A219" s="49">
        <v>5</v>
      </c>
      <c r="B219" s="50" t="s">
        <v>767</v>
      </c>
      <c r="C219" s="418">
        <v>1</v>
      </c>
      <c r="D219" s="32">
        <v>22.48</v>
      </c>
      <c r="E219" s="32">
        <v>8.99</v>
      </c>
      <c r="F219" s="32"/>
      <c r="G219" s="32">
        <v>8.99</v>
      </c>
      <c r="H219" s="32"/>
      <c r="I219" s="32">
        <v>3.6992399999999996</v>
      </c>
      <c r="J219" s="411"/>
      <c r="K219" s="489"/>
    </row>
    <row r="220" spans="1:11" s="6" customFormat="1" ht="18.75">
      <c r="A220" s="49">
        <v>6</v>
      </c>
      <c r="B220" s="50" t="s">
        <v>768</v>
      </c>
      <c r="C220" s="418">
        <v>1</v>
      </c>
      <c r="D220" s="32">
        <v>407.3</v>
      </c>
      <c r="E220" s="32">
        <v>305.47399999999999</v>
      </c>
      <c r="F220" s="32"/>
      <c r="G220" s="32">
        <v>305.47399999999999</v>
      </c>
      <c r="H220" s="32"/>
      <c r="I220" s="32">
        <v>292.32900000000001</v>
      </c>
      <c r="J220" s="411"/>
      <c r="K220" s="489"/>
    </row>
    <row r="221" spans="1:11" s="6" customFormat="1" ht="18.75">
      <c r="A221" s="49">
        <v>7</v>
      </c>
      <c r="B221" s="50" t="s">
        <v>769</v>
      </c>
      <c r="C221" s="418">
        <v>4</v>
      </c>
      <c r="D221" s="32">
        <v>564.1</v>
      </c>
      <c r="E221" s="32">
        <v>387.721</v>
      </c>
      <c r="F221" s="32"/>
      <c r="G221" s="32">
        <v>387.721</v>
      </c>
      <c r="H221" s="32"/>
      <c r="I221" s="32">
        <v>353.15</v>
      </c>
      <c r="J221" s="411"/>
      <c r="K221" s="489"/>
    </row>
    <row r="222" spans="1:11" s="6" customFormat="1" ht="18.75">
      <c r="A222" s="49">
        <v>8</v>
      </c>
      <c r="B222" s="50" t="s">
        <v>770</v>
      </c>
      <c r="C222" s="418">
        <v>2</v>
      </c>
      <c r="D222" s="32">
        <v>253.9</v>
      </c>
      <c r="E222" s="32">
        <v>181.87899999999999</v>
      </c>
      <c r="F222" s="32"/>
      <c r="G222" s="32">
        <v>181.87899999999999</v>
      </c>
      <c r="H222" s="32"/>
      <c r="I222" s="32">
        <v>151.56</v>
      </c>
      <c r="J222" s="411"/>
      <c r="K222" s="489"/>
    </row>
    <row r="223" spans="1:11" s="6" customFormat="1" ht="18.75">
      <c r="A223" s="49">
        <v>9</v>
      </c>
      <c r="B223" s="50" t="s">
        <v>771</v>
      </c>
      <c r="C223" s="418">
        <v>3</v>
      </c>
      <c r="D223" s="32">
        <v>239.9</v>
      </c>
      <c r="E223" s="32">
        <v>179.92400000000001</v>
      </c>
      <c r="F223" s="32"/>
      <c r="G223" s="32">
        <v>179.92400000000001</v>
      </c>
      <c r="H223" s="32"/>
      <c r="I223" s="32">
        <v>165.93</v>
      </c>
      <c r="J223" s="411"/>
      <c r="K223" s="489"/>
    </row>
    <row r="224" spans="1:11" s="6" customFormat="1" ht="18.75">
      <c r="A224" s="49">
        <v>10</v>
      </c>
      <c r="B224" s="50" t="s">
        <v>772</v>
      </c>
      <c r="C224" s="418">
        <v>2</v>
      </c>
      <c r="D224" s="32">
        <v>120.3</v>
      </c>
      <c r="E224" s="32">
        <v>90.224999999999994</v>
      </c>
      <c r="F224" s="32"/>
      <c r="G224" s="32">
        <v>90.224999999999994</v>
      </c>
      <c r="H224" s="32"/>
      <c r="I224" s="32">
        <v>76.3553</v>
      </c>
      <c r="J224" s="411"/>
      <c r="K224" s="489"/>
    </row>
    <row r="225" spans="1:11" s="6" customFormat="1" ht="18.75">
      <c r="A225" s="49">
        <v>11</v>
      </c>
      <c r="B225" s="50" t="s">
        <v>773</v>
      </c>
      <c r="C225" s="418">
        <v>2</v>
      </c>
      <c r="D225" s="32">
        <v>178.2</v>
      </c>
      <c r="E225" s="32">
        <v>133.65</v>
      </c>
      <c r="F225" s="32"/>
      <c r="G225" s="32">
        <v>133.65</v>
      </c>
      <c r="H225" s="32"/>
      <c r="I225" s="32">
        <v>124.34911</v>
      </c>
      <c r="J225" s="411"/>
      <c r="K225" s="489"/>
    </row>
    <row r="226" spans="1:11" s="6" customFormat="1" ht="18.75">
      <c r="A226" s="49">
        <v>12</v>
      </c>
      <c r="B226" s="50" t="s">
        <v>774</v>
      </c>
      <c r="C226" s="418">
        <v>4</v>
      </c>
      <c r="D226" s="32">
        <v>285.7</v>
      </c>
      <c r="E226" s="32">
        <v>196.774</v>
      </c>
      <c r="F226" s="32"/>
      <c r="G226" s="32">
        <v>196.774</v>
      </c>
      <c r="H226" s="32"/>
      <c r="I226" s="32">
        <v>175.07916</v>
      </c>
      <c r="J226" s="411"/>
      <c r="K226" s="489"/>
    </row>
    <row r="227" spans="1:11" s="6" customFormat="1" ht="18.75">
      <c r="A227" s="49">
        <v>13</v>
      </c>
      <c r="B227" s="50" t="s">
        <v>775</v>
      </c>
      <c r="C227" s="418">
        <v>3</v>
      </c>
      <c r="D227" s="32">
        <v>196.53390999999999</v>
      </c>
      <c r="E227" s="32">
        <v>103.18591000000004</v>
      </c>
      <c r="F227" s="32"/>
      <c r="G227" s="32">
        <v>103.18591000000004</v>
      </c>
      <c r="H227" s="32"/>
      <c r="I227" s="32">
        <v>92.987710000000007</v>
      </c>
      <c r="J227" s="411"/>
      <c r="K227" s="489"/>
    </row>
    <row r="228" spans="1:11" s="6" customFormat="1" ht="18.75">
      <c r="A228" s="49">
        <v>14</v>
      </c>
      <c r="B228" s="50" t="s">
        <v>776</v>
      </c>
      <c r="C228" s="418">
        <v>2</v>
      </c>
      <c r="D228" s="32">
        <v>234.6</v>
      </c>
      <c r="E228" s="32">
        <v>175.95</v>
      </c>
      <c r="F228" s="32"/>
      <c r="G228" s="32">
        <v>175.95</v>
      </c>
      <c r="H228" s="32"/>
      <c r="I228" s="32">
        <v>172.59</v>
      </c>
      <c r="J228" s="411"/>
      <c r="K228" s="489"/>
    </row>
    <row r="229" spans="1:11" s="6" customFormat="1" ht="18.75">
      <c r="A229" s="49">
        <v>15</v>
      </c>
      <c r="B229" s="50" t="s">
        <v>777</v>
      </c>
      <c r="C229" s="418">
        <v>8</v>
      </c>
      <c r="D229" s="32">
        <v>1730</v>
      </c>
      <c r="E229" s="32">
        <v>1297.499</v>
      </c>
      <c r="F229" s="32"/>
      <c r="G229" s="32">
        <v>1297.499</v>
      </c>
      <c r="H229" s="32"/>
      <c r="I229" s="32">
        <v>1274.33</v>
      </c>
      <c r="J229" s="411"/>
      <c r="K229" s="489"/>
    </row>
    <row r="230" spans="1:11" s="6" customFormat="1" ht="18.75">
      <c r="A230" s="49">
        <v>16</v>
      </c>
      <c r="B230" s="50" t="s">
        <v>778</v>
      </c>
      <c r="C230" s="418">
        <v>2</v>
      </c>
      <c r="D230" s="32">
        <v>1030.3</v>
      </c>
      <c r="E230" s="32">
        <v>749.51499999999999</v>
      </c>
      <c r="F230" s="32"/>
      <c r="G230" s="32">
        <v>749.51499999999999</v>
      </c>
      <c r="H230" s="32"/>
      <c r="I230" s="32">
        <v>704.42</v>
      </c>
      <c r="J230" s="411"/>
      <c r="K230" s="489"/>
    </row>
    <row r="231" spans="1:11" s="6" customFormat="1" ht="18.75">
      <c r="A231" s="49">
        <v>17</v>
      </c>
      <c r="B231" s="50" t="s">
        <v>779</v>
      </c>
      <c r="C231" s="418">
        <v>1</v>
      </c>
      <c r="D231" s="32">
        <v>2.1667899999999998</v>
      </c>
      <c r="E231" s="32">
        <v>2.1667899999999998</v>
      </c>
      <c r="F231" s="32"/>
      <c r="G231" s="32">
        <v>2.1667899999999998</v>
      </c>
      <c r="H231" s="32"/>
      <c r="I231" s="32">
        <v>2.17</v>
      </c>
      <c r="J231" s="411"/>
      <c r="K231" s="489"/>
    </row>
    <row r="232" spans="1:11" s="6" customFormat="1" ht="18.75">
      <c r="A232" s="49">
        <v>18</v>
      </c>
      <c r="B232" s="50" t="s">
        <v>780</v>
      </c>
      <c r="C232" s="418">
        <v>5</v>
      </c>
      <c r="D232" s="32">
        <v>517.20000000000005</v>
      </c>
      <c r="E232" s="32">
        <v>401.22</v>
      </c>
      <c r="F232" s="32"/>
      <c r="G232" s="32">
        <v>401.22</v>
      </c>
      <c r="H232" s="32"/>
      <c r="I232" s="32">
        <v>401.22</v>
      </c>
      <c r="J232" s="411"/>
      <c r="K232" s="489"/>
    </row>
    <row r="233" spans="1:11" s="6" customFormat="1" ht="18.75">
      <c r="A233" s="49">
        <v>19</v>
      </c>
      <c r="B233" s="50" t="s">
        <v>781</v>
      </c>
      <c r="C233" s="418">
        <v>1</v>
      </c>
      <c r="D233" s="32">
        <v>119.2</v>
      </c>
      <c r="E233" s="32">
        <v>89.400999999999996</v>
      </c>
      <c r="F233" s="32"/>
      <c r="G233" s="32">
        <v>89.400999999999996</v>
      </c>
      <c r="H233" s="32"/>
      <c r="I233" s="32">
        <v>89.21</v>
      </c>
      <c r="J233" s="411"/>
      <c r="K233" s="489"/>
    </row>
    <row r="234" spans="1:11" s="6" customFormat="1" ht="18.75">
      <c r="A234" s="49">
        <v>20</v>
      </c>
      <c r="B234" s="50" t="s">
        <v>782</v>
      </c>
      <c r="C234" s="418">
        <v>3</v>
      </c>
      <c r="D234" s="32">
        <v>734.2</v>
      </c>
      <c r="E234" s="32">
        <v>532.79499999999996</v>
      </c>
      <c r="F234" s="32"/>
      <c r="G234" s="32">
        <v>532.79499999999996</v>
      </c>
      <c r="H234" s="32"/>
      <c r="I234" s="32">
        <v>499.49</v>
      </c>
      <c r="J234" s="411"/>
      <c r="K234" s="489"/>
    </row>
    <row r="235" spans="1:11" s="6" customFormat="1" ht="19.5" thickBot="1">
      <c r="A235" s="118">
        <v>21</v>
      </c>
      <c r="B235" s="142" t="s">
        <v>783</v>
      </c>
      <c r="C235" s="118">
        <v>1</v>
      </c>
      <c r="D235" s="76">
        <v>50</v>
      </c>
      <c r="E235" s="76">
        <v>33.35</v>
      </c>
      <c r="F235" s="76"/>
      <c r="G235" s="76">
        <v>33.35</v>
      </c>
      <c r="H235" s="76"/>
      <c r="I235" s="76">
        <v>13.14</v>
      </c>
      <c r="J235" s="411"/>
      <c r="K235" s="489"/>
    </row>
    <row r="236" spans="1:11" s="164" customFormat="1" ht="30" customHeight="1" thickBot="1">
      <c r="A236" s="52"/>
      <c r="B236" s="268" t="s">
        <v>592</v>
      </c>
      <c r="C236" s="119">
        <v>96</v>
      </c>
      <c r="D236" s="66">
        <f>D239+D244+D259</f>
        <v>32438.9</v>
      </c>
      <c r="E236" s="54">
        <f>E239+E244+E259</f>
        <v>24329.3</v>
      </c>
      <c r="F236" s="66">
        <f>F238</f>
        <v>24329.3</v>
      </c>
      <c r="G236" s="54">
        <f>G239+G244+G259</f>
        <v>24329.3</v>
      </c>
      <c r="H236" s="66">
        <f>H239+H244+H259</f>
        <v>416.5</v>
      </c>
      <c r="I236" s="54">
        <f>I239+I244+I259</f>
        <v>22385.994050000005</v>
      </c>
      <c r="K236" s="489"/>
    </row>
    <row r="237" spans="1:11" s="165" customFormat="1" ht="19.5">
      <c r="A237" s="423"/>
      <c r="B237" s="295" t="s">
        <v>8</v>
      </c>
      <c r="C237" s="22"/>
      <c r="D237" s="27"/>
      <c r="E237" s="224"/>
      <c r="F237" s="224"/>
      <c r="G237" s="486"/>
      <c r="H237" s="224"/>
      <c r="I237" s="224"/>
      <c r="K237" s="489"/>
    </row>
    <row r="238" spans="1:11" s="165" customFormat="1" ht="18.75">
      <c r="A238" s="49">
        <v>1</v>
      </c>
      <c r="B238" s="283" t="s">
        <v>10</v>
      </c>
      <c r="C238" s="9"/>
      <c r="D238" s="7"/>
      <c r="E238" s="25"/>
      <c r="F238" s="19">
        <v>24329.3</v>
      </c>
      <c r="G238" s="25"/>
      <c r="H238" s="25"/>
      <c r="I238" s="25"/>
      <c r="K238" s="489"/>
    </row>
    <row r="239" spans="1:11" s="165" customFormat="1" ht="56.25">
      <c r="A239" s="63"/>
      <c r="B239" s="484" t="s">
        <v>11</v>
      </c>
      <c r="C239" s="63">
        <v>14</v>
      </c>
      <c r="D239" s="19">
        <f t="shared" ref="D239:I239" si="21">SUM(D241:D243)</f>
        <v>5385.4</v>
      </c>
      <c r="E239" s="19">
        <f t="shared" si="21"/>
        <v>4038.8999999999996</v>
      </c>
      <c r="F239" s="19">
        <f t="shared" si="21"/>
        <v>0</v>
      </c>
      <c r="G239" s="19">
        <f t="shared" si="21"/>
        <v>4038.8999999999996</v>
      </c>
      <c r="H239" s="19">
        <f t="shared" si="21"/>
        <v>0</v>
      </c>
      <c r="I239" s="19">
        <f t="shared" si="21"/>
        <v>4000.5828299999998</v>
      </c>
      <c r="K239" s="489"/>
    </row>
    <row r="240" spans="1:11" s="165" customFormat="1" ht="19.5">
      <c r="A240" s="49"/>
      <c r="B240" s="282" t="s">
        <v>8</v>
      </c>
      <c r="C240" s="63"/>
      <c r="D240" s="19"/>
      <c r="E240" s="19"/>
      <c r="F240" s="19"/>
      <c r="G240" s="19"/>
      <c r="H240" s="23"/>
      <c r="I240" s="23"/>
      <c r="K240" s="489"/>
    </row>
    <row r="241" spans="1:11" s="165" customFormat="1" ht="18.75">
      <c r="A241" s="49">
        <v>1</v>
      </c>
      <c r="B241" s="24" t="s">
        <v>576</v>
      </c>
      <c r="C241" s="49">
        <v>10</v>
      </c>
      <c r="D241" s="25">
        <v>2938</v>
      </c>
      <c r="E241" s="25">
        <v>2203.1999999999998</v>
      </c>
      <c r="F241" s="19"/>
      <c r="G241" s="25">
        <v>2203.1999999999998</v>
      </c>
      <c r="H241" s="23"/>
      <c r="I241" s="25">
        <v>2203.1997700000002</v>
      </c>
      <c r="K241" s="489"/>
    </row>
    <row r="242" spans="1:11" s="165" customFormat="1" ht="18.75">
      <c r="A242" s="49">
        <v>2</v>
      </c>
      <c r="B242" s="24" t="s">
        <v>577</v>
      </c>
      <c r="C242" s="49">
        <v>7</v>
      </c>
      <c r="D242" s="25">
        <v>2217.1999999999998</v>
      </c>
      <c r="E242" s="25">
        <v>1663.1</v>
      </c>
      <c r="F242" s="19"/>
      <c r="G242" s="25">
        <v>1663.1</v>
      </c>
      <c r="H242" s="23"/>
      <c r="I242" s="25">
        <v>1647.4690800000001</v>
      </c>
      <c r="K242" s="489"/>
    </row>
    <row r="243" spans="1:11" s="165" customFormat="1" ht="18.75">
      <c r="A243" s="49">
        <v>3</v>
      </c>
      <c r="B243" s="24" t="s">
        <v>578</v>
      </c>
      <c r="C243" s="49">
        <v>1</v>
      </c>
      <c r="D243" s="25">
        <v>230.2</v>
      </c>
      <c r="E243" s="25">
        <v>172.6</v>
      </c>
      <c r="F243" s="19"/>
      <c r="G243" s="25">
        <v>172.6</v>
      </c>
      <c r="H243" s="23"/>
      <c r="I243" s="25">
        <v>149.91398000000001</v>
      </c>
      <c r="K243" s="489"/>
    </row>
    <row r="244" spans="1:11" s="165" customFormat="1" ht="18.75">
      <c r="A244" s="49"/>
      <c r="B244" s="483" t="s">
        <v>12</v>
      </c>
      <c r="C244" s="63">
        <v>96</v>
      </c>
      <c r="D244" s="19">
        <f t="shared" ref="D244:I244" si="22">SUM(D246:D258)</f>
        <v>25219</v>
      </c>
      <c r="E244" s="19">
        <f t="shared" si="22"/>
        <v>18914.599999999999</v>
      </c>
      <c r="F244" s="19">
        <f t="shared" si="22"/>
        <v>0</v>
      </c>
      <c r="G244" s="19">
        <f t="shared" si="22"/>
        <v>18914.599999999999</v>
      </c>
      <c r="H244" s="19">
        <f t="shared" si="22"/>
        <v>416.5</v>
      </c>
      <c r="I244" s="19">
        <f t="shared" si="22"/>
        <v>17654.132620000004</v>
      </c>
      <c r="K244" s="489"/>
    </row>
    <row r="245" spans="1:11" s="165" customFormat="1" ht="19.5">
      <c r="A245" s="49"/>
      <c r="B245" s="282" t="s">
        <v>8</v>
      </c>
      <c r="C245" s="63"/>
      <c r="D245" s="19"/>
      <c r="E245" s="19"/>
      <c r="F245" s="19"/>
      <c r="G245" s="19"/>
      <c r="H245" s="23"/>
      <c r="I245" s="23"/>
      <c r="K245" s="489"/>
    </row>
    <row r="246" spans="1:11" s="165" customFormat="1" ht="18.75">
      <c r="A246" s="49">
        <v>1</v>
      </c>
      <c r="B246" s="24" t="s">
        <v>579</v>
      </c>
      <c r="C246" s="49">
        <v>6</v>
      </c>
      <c r="D246" s="25">
        <v>1940.7</v>
      </c>
      <c r="E246" s="25">
        <v>1455.6</v>
      </c>
      <c r="F246" s="19"/>
      <c r="G246" s="25">
        <v>1455.6</v>
      </c>
      <c r="H246" s="23"/>
      <c r="I246" s="25">
        <v>1440.7</v>
      </c>
      <c r="K246" s="489"/>
    </row>
    <row r="247" spans="1:11" s="165" customFormat="1" ht="18.75">
      <c r="A247" s="49">
        <v>2</v>
      </c>
      <c r="B247" s="24" t="s">
        <v>580</v>
      </c>
      <c r="C247" s="49">
        <v>5</v>
      </c>
      <c r="D247" s="25">
        <v>685.2</v>
      </c>
      <c r="E247" s="25">
        <v>513.9</v>
      </c>
      <c r="F247" s="19"/>
      <c r="G247" s="25">
        <v>513.9</v>
      </c>
      <c r="H247" s="23"/>
      <c r="I247" s="25">
        <v>513.87693999999999</v>
      </c>
      <c r="K247" s="489"/>
    </row>
    <row r="248" spans="1:11" s="165" customFormat="1" ht="18.75">
      <c r="A248" s="49">
        <v>3</v>
      </c>
      <c r="B248" s="24" t="s">
        <v>581</v>
      </c>
      <c r="C248" s="49">
        <v>5</v>
      </c>
      <c r="D248" s="25">
        <v>3120.4</v>
      </c>
      <c r="E248" s="25">
        <v>2340.4</v>
      </c>
      <c r="F248" s="19"/>
      <c r="G248" s="25">
        <v>2340.4</v>
      </c>
      <c r="H248" s="23"/>
      <c r="I248" s="25">
        <v>2199.01827</v>
      </c>
      <c r="K248" s="489"/>
    </row>
    <row r="249" spans="1:11" s="165" customFormat="1" ht="18.75">
      <c r="A249" s="49">
        <v>4</v>
      </c>
      <c r="B249" s="24" t="s">
        <v>582</v>
      </c>
      <c r="C249" s="49">
        <v>5</v>
      </c>
      <c r="D249" s="25">
        <v>626.1</v>
      </c>
      <c r="E249" s="25">
        <v>549.5</v>
      </c>
      <c r="F249" s="19"/>
      <c r="G249" s="25">
        <v>549.5</v>
      </c>
      <c r="H249" s="23"/>
      <c r="I249" s="25">
        <v>478.42437000000001</v>
      </c>
      <c r="K249" s="489"/>
    </row>
    <row r="250" spans="1:11" s="165" customFormat="1" ht="18.75">
      <c r="A250" s="49">
        <v>5</v>
      </c>
      <c r="B250" s="24" t="s">
        <v>583</v>
      </c>
      <c r="C250" s="49">
        <v>13</v>
      </c>
      <c r="D250" s="25">
        <v>2295.9</v>
      </c>
      <c r="E250" s="25">
        <v>1722</v>
      </c>
      <c r="F250" s="19"/>
      <c r="G250" s="25">
        <v>1722</v>
      </c>
      <c r="H250" s="25">
        <v>217.4</v>
      </c>
      <c r="I250" s="25">
        <v>1908.1209199999998</v>
      </c>
      <c r="K250" s="489"/>
    </row>
    <row r="251" spans="1:11" s="165" customFormat="1" ht="18.75">
      <c r="A251" s="49">
        <v>6</v>
      </c>
      <c r="B251" s="24" t="s">
        <v>584</v>
      </c>
      <c r="C251" s="49">
        <v>3</v>
      </c>
      <c r="D251" s="25">
        <v>1635.9</v>
      </c>
      <c r="E251" s="25">
        <v>1327</v>
      </c>
      <c r="F251" s="19"/>
      <c r="G251" s="25">
        <v>1327</v>
      </c>
      <c r="H251" s="23"/>
      <c r="I251" s="25">
        <v>1327</v>
      </c>
      <c r="K251" s="489"/>
    </row>
    <row r="252" spans="1:11" s="165" customFormat="1" ht="18.75">
      <c r="A252" s="49">
        <v>7</v>
      </c>
      <c r="B252" s="24" t="s">
        <v>585</v>
      </c>
      <c r="C252" s="49">
        <v>11</v>
      </c>
      <c r="D252" s="25">
        <v>2600.6</v>
      </c>
      <c r="E252" s="25">
        <v>1950.3</v>
      </c>
      <c r="F252" s="19"/>
      <c r="G252" s="25">
        <v>1950.3</v>
      </c>
      <c r="H252" s="23"/>
      <c r="I252" s="25">
        <v>1521.2476000000001</v>
      </c>
      <c r="K252" s="489"/>
    </row>
    <row r="253" spans="1:11" s="165" customFormat="1" ht="18.75">
      <c r="A253" s="49">
        <v>8</v>
      </c>
      <c r="B253" s="24" t="s">
        <v>586</v>
      </c>
      <c r="C253" s="49">
        <v>4</v>
      </c>
      <c r="D253" s="25">
        <v>494.8</v>
      </c>
      <c r="E253" s="25">
        <v>371.2</v>
      </c>
      <c r="F253" s="19"/>
      <c r="G253" s="25">
        <v>371.2</v>
      </c>
      <c r="H253" s="25">
        <v>164.1</v>
      </c>
      <c r="I253" s="25">
        <v>468.03158000000002</v>
      </c>
      <c r="K253" s="489"/>
    </row>
    <row r="254" spans="1:11" s="165" customFormat="1" ht="18.75">
      <c r="A254" s="49">
        <v>9</v>
      </c>
      <c r="B254" s="24" t="s">
        <v>587</v>
      </c>
      <c r="C254" s="49">
        <v>17</v>
      </c>
      <c r="D254" s="25">
        <v>2388</v>
      </c>
      <c r="E254" s="25">
        <v>1791</v>
      </c>
      <c r="F254" s="19"/>
      <c r="G254" s="25">
        <v>1791</v>
      </c>
      <c r="H254" s="23"/>
      <c r="I254" s="25">
        <v>1781.64825</v>
      </c>
      <c r="K254" s="489"/>
    </row>
    <row r="255" spans="1:11" s="165" customFormat="1" ht="18.75">
      <c r="A255" s="49">
        <v>10</v>
      </c>
      <c r="B255" s="24" t="s">
        <v>588</v>
      </c>
      <c r="C255" s="49">
        <v>10</v>
      </c>
      <c r="D255" s="25">
        <v>1210.2</v>
      </c>
      <c r="E255" s="25">
        <v>907.8</v>
      </c>
      <c r="F255" s="19"/>
      <c r="G255" s="25">
        <v>907.8</v>
      </c>
      <c r="H255" s="23"/>
      <c r="I255" s="25">
        <v>907.74255000000005</v>
      </c>
      <c r="K255" s="489"/>
    </row>
    <row r="256" spans="1:11" s="165" customFormat="1" ht="18.75">
      <c r="A256" s="49">
        <v>11</v>
      </c>
      <c r="B256" s="24" t="s">
        <v>589</v>
      </c>
      <c r="C256" s="49">
        <v>19</v>
      </c>
      <c r="D256" s="25">
        <v>3296.5</v>
      </c>
      <c r="E256" s="25">
        <v>2372.4</v>
      </c>
      <c r="F256" s="19"/>
      <c r="G256" s="25">
        <v>2372.4</v>
      </c>
      <c r="H256" s="23"/>
      <c r="I256" s="25">
        <v>1993.8804</v>
      </c>
      <c r="K256" s="489"/>
    </row>
    <row r="257" spans="1:11" s="165" customFormat="1" ht="18.75">
      <c r="A257" s="49">
        <v>12</v>
      </c>
      <c r="B257" s="24" t="s">
        <v>590</v>
      </c>
      <c r="C257" s="49">
        <v>8</v>
      </c>
      <c r="D257" s="25">
        <v>1642.7</v>
      </c>
      <c r="E257" s="25">
        <v>1232</v>
      </c>
      <c r="F257" s="19"/>
      <c r="G257" s="25">
        <v>1232</v>
      </c>
      <c r="H257" s="25">
        <v>35</v>
      </c>
      <c r="I257" s="25">
        <v>1144.0895399999999</v>
      </c>
      <c r="K257" s="489"/>
    </row>
    <row r="258" spans="1:11" s="165" customFormat="1" ht="18.75">
      <c r="A258" s="49">
        <v>13</v>
      </c>
      <c r="B258" s="24" t="s">
        <v>591</v>
      </c>
      <c r="C258" s="49">
        <v>15</v>
      </c>
      <c r="D258" s="25">
        <v>3282</v>
      </c>
      <c r="E258" s="25">
        <v>2381.5</v>
      </c>
      <c r="F258" s="19"/>
      <c r="G258" s="25">
        <v>2381.5</v>
      </c>
      <c r="H258" s="23"/>
      <c r="I258" s="25">
        <v>1970.3522</v>
      </c>
      <c r="K258" s="489"/>
    </row>
    <row r="259" spans="1:11" s="165" customFormat="1" ht="18.75">
      <c r="A259" s="63"/>
      <c r="B259" s="483" t="s">
        <v>13</v>
      </c>
      <c r="C259" s="63">
        <v>11</v>
      </c>
      <c r="D259" s="19">
        <f t="shared" ref="D259:I259" si="23">SUM(D261:D266)</f>
        <v>1834.5</v>
      </c>
      <c r="E259" s="19">
        <f t="shared" si="23"/>
        <v>1375.8</v>
      </c>
      <c r="F259" s="19">
        <f t="shared" si="23"/>
        <v>0</v>
      </c>
      <c r="G259" s="19">
        <f t="shared" si="23"/>
        <v>1375.8</v>
      </c>
      <c r="H259" s="19">
        <f t="shared" si="23"/>
        <v>0</v>
      </c>
      <c r="I259" s="19">
        <f t="shared" si="23"/>
        <v>731.2786000000001</v>
      </c>
      <c r="K259" s="489"/>
    </row>
    <row r="260" spans="1:11" s="165" customFormat="1" ht="19.5">
      <c r="A260" s="49"/>
      <c r="B260" s="282" t="s">
        <v>8</v>
      </c>
      <c r="C260" s="63"/>
      <c r="D260" s="19"/>
      <c r="E260" s="19"/>
      <c r="F260" s="19"/>
      <c r="G260" s="19"/>
      <c r="H260" s="23"/>
      <c r="I260" s="23"/>
      <c r="K260" s="489"/>
    </row>
    <row r="261" spans="1:11" s="165" customFormat="1" ht="18.75">
      <c r="A261" s="49">
        <v>1</v>
      </c>
      <c r="B261" s="24" t="s">
        <v>593</v>
      </c>
      <c r="C261" s="49">
        <v>2</v>
      </c>
      <c r="D261" s="25">
        <v>321.2</v>
      </c>
      <c r="E261" s="25">
        <v>240.8</v>
      </c>
      <c r="F261" s="19"/>
      <c r="G261" s="25">
        <v>240.8</v>
      </c>
      <c r="H261" s="23"/>
      <c r="I261" s="25">
        <v>190.94427999999999</v>
      </c>
      <c r="K261" s="489"/>
    </row>
    <row r="262" spans="1:11" s="165" customFormat="1" ht="18.75">
      <c r="A262" s="49">
        <v>2</v>
      </c>
      <c r="B262" s="24" t="s">
        <v>594</v>
      </c>
      <c r="C262" s="49">
        <v>5</v>
      </c>
      <c r="D262" s="25">
        <v>503.4</v>
      </c>
      <c r="E262" s="25">
        <v>377.4</v>
      </c>
      <c r="F262" s="19"/>
      <c r="G262" s="25">
        <v>377.4</v>
      </c>
      <c r="H262" s="23"/>
      <c r="I262" s="25">
        <v>316.64878000000004</v>
      </c>
      <c r="K262" s="489"/>
    </row>
    <row r="263" spans="1:11" s="165" customFormat="1" ht="18.75">
      <c r="A263" s="49">
        <v>3</v>
      </c>
      <c r="B263" s="24" t="s">
        <v>595</v>
      </c>
      <c r="C263" s="49">
        <v>3</v>
      </c>
      <c r="D263" s="25">
        <v>198.4</v>
      </c>
      <c r="E263" s="25">
        <v>148.6</v>
      </c>
      <c r="F263" s="19"/>
      <c r="G263" s="25">
        <v>148.6</v>
      </c>
      <c r="H263" s="23"/>
      <c r="I263" s="25">
        <v>105.48014999999999</v>
      </c>
      <c r="K263" s="489"/>
    </row>
    <row r="264" spans="1:11" s="165" customFormat="1" ht="18.75">
      <c r="A264" s="49">
        <v>4</v>
      </c>
      <c r="B264" s="24" t="s">
        <v>596</v>
      </c>
      <c r="C264" s="63"/>
      <c r="D264" s="25">
        <v>289.7</v>
      </c>
      <c r="E264" s="25">
        <v>217.4</v>
      </c>
      <c r="F264" s="19"/>
      <c r="G264" s="25">
        <v>217.4</v>
      </c>
      <c r="H264" s="25"/>
      <c r="I264" s="25">
        <v>0</v>
      </c>
      <c r="K264" s="489"/>
    </row>
    <row r="265" spans="1:11" s="165" customFormat="1" ht="18.75">
      <c r="A265" s="49">
        <v>5</v>
      </c>
      <c r="B265" s="24" t="s">
        <v>597</v>
      </c>
      <c r="C265" s="49">
        <v>2</v>
      </c>
      <c r="D265" s="25">
        <v>327.9</v>
      </c>
      <c r="E265" s="25">
        <v>246</v>
      </c>
      <c r="F265" s="19"/>
      <c r="G265" s="25">
        <v>246</v>
      </c>
      <c r="H265" s="25"/>
      <c r="I265" s="25">
        <v>26.041060000000002</v>
      </c>
      <c r="K265" s="489"/>
    </row>
    <row r="266" spans="1:11" s="165" customFormat="1" ht="19.5" thickBot="1">
      <c r="A266" s="49">
        <v>6</v>
      </c>
      <c r="B266" s="24" t="s">
        <v>598</v>
      </c>
      <c r="C266" s="49">
        <v>3</v>
      </c>
      <c r="D266" s="25">
        <v>193.9</v>
      </c>
      <c r="E266" s="25">
        <v>145.6</v>
      </c>
      <c r="F266" s="19"/>
      <c r="G266" s="25">
        <v>145.6</v>
      </c>
      <c r="H266" s="25"/>
      <c r="I266" s="25">
        <v>92.164330000000007</v>
      </c>
      <c r="K266" s="489"/>
    </row>
    <row r="267" spans="1:11" s="200" customFormat="1" ht="27.75" customHeight="1" thickBot="1">
      <c r="A267" s="119"/>
      <c r="B267" s="39" t="s">
        <v>285</v>
      </c>
      <c r="C267" s="198">
        <v>106</v>
      </c>
      <c r="D267" s="42">
        <f>SUM(D270+D277+D296)</f>
        <v>44827</v>
      </c>
      <c r="E267" s="42">
        <f>SUM(E270+E277+E296)</f>
        <v>33620.199999999997</v>
      </c>
      <c r="F267" s="42">
        <v>33620.199999999997</v>
      </c>
      <c r="G267" s="42">
        <f>SUM(G270+G277+G296)</f>
        <v>33620.199999999997</v>
      </c>
      <c r="H267" s="42">
        <f>SUM(H270+H277+H296)</f>
        <v>283</v>
      </c>
      <c r="I267" s="42">
        <f>SUM(I270+I277+I296)</f>
        <v>31390.9</v>
      </c>
      <c r="K267" s="489"/>
    </row>
    <row r="268" spans="1:11" s="165" customFormat="1" ht="18.75">
      <c r="A268" s="487"/>
      <c r="B268" s="488" t="s">
        <v>8</v>
      </c>
      <c r="C268" s="22"/>
      <c r="D268" s="27"/>
      <c r="E268" s="224"/>
      <c r="F268" s="224"/>
      <c r="G268" s="224"/>
      <c r="H268" s="224"/>
      <c r="I268" s="225"/>
      <c r="K268" s="489"/>
    </row>
    <row r="269" spans="1:11" s="202" customFormat="1" ht="18.75">
      <c r="A269" s="207">
        <v>1</v>
      </c>
      <c r="B269" s="283" t="s">
        <v>10</v>
      </c>
      <c r="C269" s="11"/>
      <c r="D269" s="10"/>
      <c r="E269" s="19"/>
      <c r="F269" s="19">
        <v>33620.199999999997</v>
      </c>
      <c r="G269" s="48"/>
      <c r="H269" s="48"/>
      <c r="I269" s="201"/>
      <c r="K269" s="489"/>
    </row>
    <row r="270" spans="1:11" s="202" customFormat="1" ht="56.25">
      <c r="A270" s="204"/>
      <c r="B270" s="484" t="s">
        <v>11</v>
      </c>
      <c r="C270" s="220">
        <f t="shared" ref="C270" si="24">SUM(C272:C276)</f>
        <v>34</v>
      </c>
      <c r="D270" s="19">
        <f>SUM(D272:D276)</f>
        <v>27992.100000000002</v>
      </c>
      <c r="E270" s="19">
        <f>SUM(E272:E276)</f>
        <v>20953.100000000002</v>
      </c>
      <c r="F270" s="48"/>
      <c r="G270" s="19">
        <f>SUM(G272:G276)</f>
        <v>20953.100000000002</v>
      </c>
      <c r="H270" s="19">
        <f>SUM(H272:H276)</f>
        <v>0</v>
      </c>
      <c r="I270" s="203">
        <f>SUM(I272:I276)</f>
        <v>20593.100000000002</v>
      </c>
      <c r="K270" s="489"/>
    </row>
    <row r="271" spans="1:11" s="217" customFormat="1" ht="19.5">
      <c r="A271" s="204"/>
      <c r="B271" s="282" t="s">
        <v>8</v>
      </c>
      <c r="C271" s="51"/>
      <c r="D271" s="214"/>
      <c r="E271" s="214"/>
      <c r="F271" s="214"/>
      <c r="G271" s="214"/>
      <c r="H271" s="215"/>
      <c r="I271" s="216"/>
      <c r="K271" s="489"/>
    </row>
    <row r="272" spans="1:11" s="165" customFormat="1" ht="18.75">
      <c r="A272" s="207">
        <v>1</v>
      </c>
      <c r="B272" s="292" t="s">
        <v>288</v>
      </c>
      <c r="C272" s="49">
        <v>14</v>
      </c>
      <c r="D272" s="25">
        <v>17974.900000000001</v>
      </c>
      <c r="E272" s="27">
        <v>13412.4</v>
      </c>
      <c r="F272" s="50"/>
      <c r="G272" s="27">
        <v>13412.4</v>
      </c>
      <c r="H272" s="123"/>
      <c r="I272" s="206">
        <v>13319.9</v>
      </c>
      <c r="K272" s="489"/>
    </row>
    <row r="273" spans="1:11" s="165" customFormat="1" ht="18.75">
      <c r="A273" s="207">
        <v>2</v>
      </c>
      <c r="B273" s="292" t="s">
        <v>289</v>
      </c>
      <c r="C273" s="49">
        <v>5</v>
      </c>
      <c r="D273" s="25">
        <v>2038.1</v>
      </c>
      <c r="E273" s="27">
        <v>1510.7</v>
      </c>
      <c r="F273" s="50"/>
      <c r="G273" s="27">
        <v>1510.7</v>
      </c>
      <c r="H273" s="123"/>
      <c r="I273" s="206">
        <v>1506.2</v>
      </c>
      <c r="K273" s="489"/>
    </row>
    <row r="274" spans="1:11" s="165" customFormat="1" ht="18.75">
      <c r="A274" s="207">
        <v>3</v>
      </c>
      <c r="B274" s="24" t="s">
        <v>290</v>
      </c>
      <c r="C274" s="49">
        <v>6</v>
      </c>
      <c r="D274" s="25">
        <v>5612.9</v>
      </c>
      <c r="E274" s="27">
        <v>4209.7</v>
      </c>
      <c r="F274" s="50"/>
      <c r="G274" s="27">
        <v>4209.7</v>
      </c>
      <c r="H274" s="123"/>
      <c r="I274" s="206">
        <v>3999.2</v>
      </c>
      <c r="K274" s="489"/>
    </row>
    <row r="275" spans="1:11" s="165" customFormat="1" ht="18.75">
      <c r="A275" s="207">
        <v>4</v>
      </c>
      <c r="B275" s="24" t="s">
        <v>291</v>
      </c>
      <c r="C275" s="49">
        <v>2</v>
      </c>
      <c r="D275" s="25">
        <v>919.2</v>
      </c>
      <c r="E275" s="27">
        <v>689.4</v>
      </c>
      <c r="F275" s="50"/>
      <c r="G275" s="27">
        <v>689.4</v>
      </c>
      <c r="H275" s="123"/>
      <c r="I275" s="206">
        <v>689.4</v>
      </c>
      <c r="K275" s="489"/>
    </row>
    <row r="276" spans="1:11" s="165" customFormat="1" ht="18.75">
      <c r="A276" s="207">
        <v>5</v>
      </c>
      <c r="B276" s="24" t="s">
        <v>292</v>
      </c>
      <c r="C276" s="49">
        <v>7</v>
      </c>
      <c r="D276" s="25">
        <v>1447</v>
      </c>
      <c r="E276" s="27">
        <v>1130.9000000000001</v>
      </c>
      <c r="F276" s="50"/>
      <c r="G276" s="27">
        <v>1130.9000000000001</v>
      </c>
      <c r="H276" s="123"/>
      <c r="I276" s="206">
        <v>1078.4000000000001</v>
      </c>
      <c r="K276" s="489"/>
    </row>
    <row r="277" spans="1:11" s="202" customFormat="1" ht="18.75">
      <c r="A277" s="204"/>
      <c r="B277" s="483" t="s">
        <v>12</v>
      </c>
      <c r="C277" s="220">
        <f t="shared" ref="C277" si="25">SUM(C279:C295)</f>
        <v>49</v>
      </c>
      <c r="D277" s="19">
        <f>SUM(D279:D295)</f>
        <v>12918.3</v>
      </c>
      <c r="E277" s="19">
        <f>SUM(E279:E295)</f>
        <v>9979.9</v>
      </c>
      <c r="F277" s="48"/>
      <c r="G277" s="19">
        <f>SUM(G279:G295)</f>
        <v>9979.9</v>
      </c>
      <c r="H277" s="19">
        <f>SUM(H279:H295)</f>
        <v>143.19999999999999</v>
      </c>
      <c r="I277" s="203">
        <f>SUM(I279:I295)</f>
        <v>8618.2999999999993</v>
      </c>
      <c r="K277" s="489"/>
    </row>
    <row r="278" spans="1:11" s="217" customFormat="1" ht="19.5">
      <c r="A278" s="204"/>
      <c r="B278" s="282" t="s">
        <v>8</v>
      </c>
      <c r="C278" s="51"/>
      <c r="D278" s="218"/>
      <c r="E278" s="214"/>
      <c r="F278" s="214"/>
      <c r="G278" s="214"/>
      <c r="H278" s="215"/>
      <c r="I278" s="219"/>
      <c r="K278" s="489"/>
    </row>
    <row r="279" spans="1:11" s="165" customFormat="1" ht="18.75">
      <c r="A279" s="207">
        <v>1</v>
      </c>
      <c r="B279" s="287" t="s">
        <v>602</v>
      </c>
      <c r="C279" s="49">
        <v>5</v>
      </c>
      <c r="D279" s="25">
        <v>756.3</v>
      </c>
      <c r="E279" s="27">
        <v>567.20000000000005</v>
      </c>
      <c r="F279" s="50"/>
      <c r="G279" s="27">
        <v>567.20000000000005</v>
      </c>
      <c r="H279" s="27">
        <v>143.19999999999999</v>
      </c>
      <c r="I279" s="206">
        <v>596.9</v>
      </c>
      <c r="K279" s="489"/>
    </row>
    <row r="280" spans="1:11" s="165" customFormat="1" ht="18.75">
      <c r="A280" s="207">
        <v>2</v>
      </c>
      <c r="B280" s="287" t="s">
        <v>603</v>
      </c>
      <c r="C280" s="49">
        <v>5</v>
      </c>
      <c r="D280" s="25">
        <v>1599.4</v>
      </c>
      <c r="E280" s="27">
        <v>1199.5</v>
      </c>
      <c r="F280" s="50"/>
      <c r="G280" s="27">
        <v>1199.5</v>
      </c>
      <c r="H280" s="123"/>
      <c r="I280" s="206">
        <v>1186.0999999999999</v>
      </c>
      <c r="K280" s="489"/>
    </row>
    <row r="281" spans="1:11" s="165" customFormat="1" ht="18.75">
      <c r="A281" s="207">
        <v>3</v>
      </c>
      <c r="B281" s="287" t="s">
        <v>604</v>
      </c>
      <c r="C281" s="49">
        <v>1</v>
      </c>
      <c r="D281" s="25">
        <v>222</v>
      </c>
      <c r="E281" s="27">
        <v>221.9</v>
      </c>
      <c r="F281" s="50"/>
      <c r="G281" s="27">
        <v>221.9</v>
      </c>
      <c r="H281" s="123"/>
      <c r="I281" s="206">
        <v>202</v>
      </c>
      <c r="K281" s="489"/>
    </row>
    <row r="282" spans="1:11" s="165" customFormat="1" ht="18.75">
      <c r="A282" s="207">
        <v>4</v>
      </c>
      <c r="B282" s="287" t="s">
        <v>605</v>
      </c>
      <c r="C282" s="49">
        <v>4</v>
      </c>
      <c r="D282" s="25">
        <v>998.1</v>
      </c>
      <c r="E282" s="27">
        <v>748.6</v>
      </c>
      <c r="F282" s="50"/>
      <c r="G282" s="27">
        <v>748.6</v>
      </c>
      <c r="H282" s="123"/>
      <c r="I282" s="206">
        <v>721.1</v>
      </c>
      <c r="K282" s="489"/>
    </row>
    <row r="283" spans="1:11" s="165" customFormat="1" ht="18.75">
      <c r="A283" s="207">
        <v>5</v>
      </c>
      <c r="B283" s="287" t="s">
        <v>606</v>
      </c>
      <c r="C283" s="49">
        <v>2</v>
      </c>
      <c r="D283" s="25">
        <v>546.79999999999995</v>
      </c>
      <c r="E283" s="27">
        <v>410.1</v>
      </c>
      <c r="F283" s="50"/>
      <c r="G283" s="27">
        <v>410.1</v>
      </c>
      <c r="H283" s="123"/>
      <c r="I283" s="206">
        <v>270.3</v>
      </c>
      <c r="K283" s="489"/>
    </row>
    <row r="284" spans="1:11" s="165" customFormat="1" ht="18.75">
      <c r="A284" s="207">
        <v>6</v>
      </c>
      <c r="B284" s="287" t="s">
        <v>607</v>
      </c>
      <c r="C284" s="49">
        <v>4</v>
      </c>
      <c r="D284" s="25">
        <v>1417.6</v>
      </c>
      <c r="E284" s="27">
        <v>1157.9000000000001</v>
      </c>
      <c r="F284" s="50"/>
      <c r="G284" s="27">
        <v>1157.9000000000001</v>
      </c>
      <c r="H284" s="123"/>
      <c r="I284" s="206">
        <v>693</v>
      </c>
      <c r="K284" s="489"/>
    </row>
    <row r="285" spans="1:11" s="165" customFormat="1" ht="23.25" customHeight="1">
      <c r="A285" s="207">
        <v>7</v>
      </c>
      <c r="B285" s="287" t="s">
        <v>608</v>
      </c>
      <c r="C285" s="49">
        <v>1</v>
      </c>
      <c r="D285" s="25">
        <v>1113.7</v>
      </c>
      <c r="E285" s="27">
        <v>935.3</v>
      </c>
      <c r="F285" s="50"/>
      <c r="G285" s="27">
        <v>935.3</v>
      </c>
      <c r="H285" s="123"/>
      <c r="I285" s="206">
        <v>605.29999999999995</v>
      </c>
      <c r="K285" s="489"/>
    </row>
    <row r="286" spans="1:11" s="165" customFormat="1" ht="18.75">
      <c r="A286" s="207">
        <v>8</v>
      </c>
      <c r="B286" s="287" t="s">
        <v>609</v>
      </c>
      <c r="C286" s="49">
        <v>1</v>
      </c>
      <c r="D286" s="25">
        <v>329.6</v>
      </c>
      <c r="E286" s="27">
        <v>247.2</v>
      </c>
      <c r="F286" s="50"/>
      <c r="G286" s="27">
        <v>247.2</v>
      </c>
      <c r="H286" s="123"/>
      <c r="I286" s="206">
        <v>246.2</v>
      </c>
      <c r="K286" s="489"/>
    </row>
    <row r="287" spans="1:11" s="165" customFormat="1" ht="18.75">
      <c r="A287" s="205">
        <v>9</v>
      </c>
      <c r="B287" s="287" t="s">
        <v>610</v>
      </c>
      <c r="C287" s="49">
        <v>5</v>
      </c>
      <c r="D287" s="25">
        <v>1217.7</v>
      </c>
      <c r="E287" s="27">
        <v>949</v>
      </c>
      <c r="F287" s="50"/>
      <c r="G287" s="27">
        <v>949</v>
      </c>
      <c r="H287" s="123"/>
      <c r="I287" s="206">
        <v>946.4</v>
      </c>
      <c r="K287" s="489"/>
    </row>
    <row r="288" spans="1:11" s="165" customFormat="1" ht="18.75">
      <c r="A288" s="205">
        <v>10</v>
      </c>
      <c r="B288" s="287" t="s">
        <v>611</v>
      </c>
      <c r="C288" s="49">
        <v>4</v>
      </c>
      <c r="D288" s="25">
        <v>537</v>
      </c>
      <c r="E288" s="27">
        <v>402.8</v>
      </c>
      <c r="F288" s="50"/>
      <c r="G288" s="27">
        <v>402.8</v>
      </c>
      <c r="H288" s="123"/>
      <c r="I288" s="206">
        <v>400.9</v>
      </c>
      <c r="K288" s="489"/>
    </row>
    <row r="289" spans="1:11" s="165" customFormat="1" ht="18.75">
      <c r="A289" s="205">
        <v>11</v>
      </c>
      <c r="B289" s="287" t="s">
        <v>612</v>
      </c>
      <c r="C289" s="49">
        <v>3</v>
      </c>
      <c r="D289" s="25">
        <v>469</v>
      </c>
      <c r="E289" s="27">
        <v>351.8</v>
      </c>
      <c r="F289" s="50"/>
      <c r="G289" s="27">
        <v>351.8</v>
      </c>
      <c r="H289" s="123"/>
      <c r="I289" s="206">
        <v>335.5</v>
      </c>
      <c r="K289" s="489"/>
    </row>
    <row r="290" spans="1:11" s="165" customFormat="1" ht="18.75">
      <c r="A290" s="205">
        <v>12</v>
      </c>
      <c r="B290" s="287" t="s">
        <v>613</v>
      </c>
      <c r="C290" s="49">
        <v>2</v>
      </c>
      <c r="D290" s="25">
        <v>642.4</v>
      </c>
      <c r="E290" s="27">
        <v>481.8</v>
      </c>
      <c r="F290" s="50"/>
      <c r="G290" s="27">
        <v>481.8</v>
      </c>
      <c r="H290" s="123"/>
      <c r="I290" s="206">
        <v>428.3</v>
      </c>
      <c r="K290" s="489"/>
    </row>
    <row r="291" spans="1:11" s="165" customFormat="1" ht="18.75">
      <c r="A291" s="205">
        <v>13</v>
      </c>
      <c r="B291" s="287" t="s">
        <v>614</v>
      </c>
      <c r="C291" s="49">
        <v>4</v>
      </c>
      <c r="D291" s="25">
        <v>577.9</v>
      </c>
      <c r="E291" s="27">
        <v>433.4</v>
      </c>
      <c r="F291" s="50"/>
      <c r="G291" s="27">
        <v>433.4</v>
      </c>
      <c r="H291" s="123"/>
      <c r="I291" s="206">
        <v>311.8</v>
      </c>
      <c r="K291" s="489"/>
    </row>
    <row r="292" spans="1:11" s="165" customFormat="1" ht="18.75">
      <c r="A292" s="205">
        <v>14</v>
      </c>
      <c r="B292" s="287" t="s">
        <v>615</v>
      </c>
      <c r="C292" s="49">
        <v>2</v>
      </c>
      <c r="D292" s="25">
        <v>830.2</v>
      </c>
      <c r="E292" s="27">
        <v>622.70000000000005</v>
      </c>
      <c r="F292" s="50"/>
      <c r="G292" s="27">
        <v>622.70000000000005</v>
      </c>
      <c r="H292" s="123"/>
      <c r="I292" s="206">
        <v>480.7</v>
      </c>
      <c r="K292" s="489"/>
    </row>
    <row r="293" spans="1:11" s="165" customFormat="1" ht="18.75">
      <c r="A293" s="205">
        <v>15</v>
      </c>
      <c r="B293" s="287" t="s">
        <v>616</v>
      </c>
      <c r="C293" s="49">
        <v>2</v>
      </c>
      <c r="D293" s="25">
        <v>165.9</v>
      </c>
      <c r="E293" s="27">
        <v>129.80000000000001</v>
      </c>
      <c r="F293" s="50"/>
      <c r="G293" s="27">
        <v>129.80000000000001</v>
      </c>
      <c r="H293" s="123"/>
      <c r="I293" s="206">
        <v>117.1</v>
      </c>
      <c r="K293" s="489"/>
    </row>
    <row r="294" spans="1:11" s="165" customFormat="1" ht="18.75">
      <c r="A294" s="205">
        <v>16</v>
      </c>
      <c r="B294" s="287" t="s">
        <v>617</v>
      </c>
      <c r="C294" s="49">
        <v>2</v>
      </c>
      <c r="D294" s="25">
        <v>444.6</v>
      </c>
      <c r="E294" s="27">
        <v>333.4</v>
      </c>
      <c r="F294" s="50"/>
      <c r="G294" s="27">
        <v>333.4</v>
      </c>
      <c r="H294" s="123"/>
      <c r="I294" s="206">
        <v>333.4</v>
      </c>
      <c r="K294" s="489"/>
    </row>
    <row r="295" spans="1:11" s="165" customFormat="1" ht="18.75">
      <c r="A295" s="205">
        <v>17</v>
      </c>
      <c r="B295" s="287" t="s">
        <v>618</v>
      </c>
      <c r="C295" s="49">
        <v>2</v>
      </c>
      <c r="D295" s="25">
        <v>1050.0999999999999</v>
      </c>
      <c r="E295" s="27">
        <v>787.5</v>
      </c>
      <c r="F295" s="50"/>
      <c r="G295" s="27">
        <v>787.5</v>
      </c>
      <c r="H295" s="123"/>
      <c r="I295" s="206">
        <v>743.3</v>
      </c>
      <c r="K295" s="489"/>
    </row>
    <row r="296" spans="1:11" s="202" customFormat="1" ht="18.75">
      <c r="A296" s="204"/>
      <c r="B296" s="28" t="s">
        <v>13</v>
      </c>
      <c r="C296" s="220">
        <f t="shared" ref="C296" si="26">SUM(C298:C314)</f>
        <v>23</v>
      </c>
      <c r="D296" s="19">
        <f>SUM(D298:D314)</f>
        <v>3916.6</v>
      </c>
      <c r="E296" s="19">
        <f>SUM(E298:E314)</f>
        <v>2687.2</v>
      </c>
      <c r="F296" s="48"/>
      <c r="G296" s="19">
        <f>SUM(G298:G314)</f>
        <v>2687.2</v>
      </c>
      <c r="H296" s="19">
        <f>SUM(H298:H314)</f>
        <v>139.80000000000001</v>
      </c>
      <c r="I296" s="203">
        <f>SUM(I298:I314)</f>
        <v>2179.5</v>
      </c>
      <c r="K296" s="489"/>
    </row>
    <row r="297" spans="1:11" s="217" customFormat="1" ht="19.5">
      <c r="A297" s="425"/>
      <c r="B297" s="47" t="s">
        <v>8</v>
      </c>
      <c r="C297" s="51"/>
      <c r="D297" s="218"/>
      <c r="E297" s="214"/>
      <c r="F297" s="214"/>
      <c r="G297" s="214"/>
      <c r="H297" s="215"/>
      <c r="I297" s="219"/>
      <c r="K297" s="489"/>
    </row>
    <row r="298" spans="1:11" s="165" customFormat="1" ht="18.75">
      <c r="A298" s="207">
        <v>1</v>
      </c>
      <c r="B298" s="287" t="s">
        <v>286</v>
      </c>
      <c r="C298" s="49"/>
      <c r="D298" s="25">
        <v>190.9</v>
      </c>
      <c r="E298" s="27">
        <v>143.19999999999999</v>
      </c>
      <c r="F298" s="50"/>
      <c r="G298" s="27">
        <v>143.19999999999999</v>
      </c>
      <c r="H298" s="123"/>
      <c r="I298" s="206"/>
      <c r="K298" s="489"/>
    </row>
    <row r="299" spans="1:11" s="165" customFormat="1" ht="18.75">
      <c r="A299" s="207">
        <v>2</v>
      </c>
      <c r="B299" s="287" t="s">
        <v>287</v>
      </c>
      <c r="C299" s="49">
        <v>1</v>
      </c>
      <c r="D299" s="25">
        <v>522.79999999999995</v>
      </c>
      <c r="E299" s="27">
        <v>381.9</v>
      </c>
      <c r="F299" s="50"/>
      <c r="G299" s="27">
        <v>381.9</v>
      </c>
      <c r="H299" s="123"/>
      <c r="I299" s="206">
        <v>329.9</v>
      </c>
      <c r="K299" s="489"/>
    </row>
    <row r="300" spans="1:11" s="165" customFormat="1" ht="18.75">
      <c r="A300" s="207">
        <v>3</v>
      </c>
      <c r="B300" s="287" t="s">
        <v>784</v>
      </c>
      <c r="C300" s="49">
        <v>2</v>
      </c>
      <c r="D300" s="25">
        <v>165.1</v>
      </c>
      <c r="E300" s="27">
        <v>123.8</v>
      </c>
      <c r="F300" s="50"/>
      <c r="G300" s="27">
        <v>123.8</v>
      </c>
      <c r="H300" s="123"/>
      <c r="I300" s="206">
        <v>123.7</v>
      </c>
      <c r="K300" s="489"/>
    </row>
    <row r="301" spans="1:11" s="165" customFormat="1" ht="18.75">
      <c r="A301" s="207">
        <v>4</v>
      </c>
      <c r="B301" s="287" t="s">
        <v>785</v>
      </c>
      <c r="C301" s="49">
        <v>3</v>
      </c>
      <c r="D301" s="25">
        <v>234</v>
      </c>
      <c r="E301" s="27">
        <v>164.8</v>
      </c>
      <c r="F301" s="50"/>
      <c r="G301" s="27">
        <v>164.8</v>
      </c>
      <c r="H301" s="123"/>
      <c r="I301" s="206">
        <v>156.4</v>
      </c>
      <c r="K301" s="489"/>
    </row>
    <row r="302" spans="1:11" s="165" customFormat="1" ht="18.75">
      <c r="A302" s="207">
        <v>5</v>
      </c>
      <c r="B302" s="287" t="s">
        <v>786</v>
      </c>
      <c r="C302" s="49">
        <v>1</v>
      </c>
      <c r="D302" s="25">
        <v>82.6</v>
      </c>
      <c r="E302" s="27">
        <v>62</v>
      </c>
      <c r="F302" s="50"/>
      <c r="G302" s="27">
        <v>62</v>
      </c>
      <c r="H302" s="123"/>
      <c r="I302" s="206">
        <v>61.5</v>
      </c>
      <c r="K302" s="489"/>
    </row>
    <row r="303" spans="1:11" s="165" customFormat="1" ht="18.75">
      <c r="A303" s="207">
        <v>6</v>
      </c>
      <c r="B303" s="287" t="s">
        <v>787</v>
      </c>
      <c r="C303" s="49">
        <v>1</v>
      </c>
      <c r="D303" s="25">
        <v>73.5</v>
      </c>
      <c r="E303" s="27">
        <v>55.1</v>
      </c>
      <c r="F303" s="50"/>
      <c r="G303" s="27">
        <v>55.1</v>
      </c>
      <c r="H303" s="123"/>
      <c r="I303" s="206">
        <v>46</v>
      </c>
      <c r="K303" s="489"/>
    </row>
    <row r="304" spans="1:11" s="165" customFormat="1" ht="18.75">
      <c r="A304" s="207">
        <v>7</v>
      </c>
      <c r="B304" s="287" t="s">
        <v>788</v>
      </c>
      <c r="C304" s="49">
        <v>3</v>
      </c>
      <c r="D304" s="25">
        <v>378.9</v>
      </c>
      <c r="E304" s="27">
        <v>284.2</v>
      </c>
      <c r="F304" s="50"/>
      <c r="G304" s="27">
        <v>284.2</v>
      </c>
      <c r="H304" s="123"/>
      <c r="I304" s="206">
        <v>282.60000000000002</v>
      </c>
      <c r="K304" s="489"/>
    </row>
    <row r="305" spans="1:11" s="165" customFormat="1" ht="18.75">
      <c r="A305" s="207">
        <v>8</v>
      </c>
      <c r="B305" s="474" t="s">
        <v>789</v>
      </c>
      <c r="C305" s="49">
        <v>1</v>
      </c>
      <c r="D305" s="25">
        <v>349.2</v>
      </c>
      <c r="E305" s="27">
        <v>244.5</v>
      </c>
      <c r="F305" s="50"/>
      <c r="G305" s="27">
        <v>244.5</v>
      </c>
      <c r="H305" s="123"/>
      <c r="I305" s="206">
        <v>89</v>
      </c>
      <c r="K305" s="489"/>
    </row>
    <row r="306" spans="1:11" s="165" customFormat="1" ht="18.75">
      <c r="A306" s="207">
        <v>9</v>
      </c>
      <c r="B306" s="287" t="s">
        <v>790</v>
      </c>
      <c r="C306" s="49">
        <v>4</v>
      </c>
      <c r="D306" s="25">
        <v>705.5</v>
      </c>
      <c r="E306" s="27">
        <v>539.79999999999995</v>
      </c>
      <c r="F306" s="50"/>
      <c r="G306" s="27">
        <v>539.79999999999995</v>
      </c>
      <c r="H306" s="123"/>
      <c r="I306" s="206">
        <v>528.9</v>
      </c>
      <c r="K306" s="489"/>
    </row>
    <row r="307" spans="1:11" s="165" customFormat="1" ht="18.75">
      <c r="A307" s="207">
        <v>10</v>
      </c>
      <c r="B307" s="287" t="s">
        <v>791</v>
      </c>
      <c r="C307" s="49">
        <v>1</v>
      </c>
      <c r="D307" s="25">
        <v>150.69999999999999</v>
      </c>
      <c r="E307" s="27">
        <v>113</v>
      </c>
      <c r="F307" s="50"/>
      <c r="G307" s="27">
        <v>113</v>
      </c>
      <c r="H307" s="123"/>
      <c r="I307" s="206">
        <v>112.9</v>
      </c>
      <c r="K307" s="489"/>
    </row>
    <row r="308" spans="1:11" s="165" customFormat="1" ht="18.75">
      <c r="A308" s="207">
        <v>11</v>
      </c>
      <c r="B308" s="287" t="s">
        <v>792</v>
      </c>
      <c r="C308" s="49">
        <v>1</v>
      </c>
      <c r="D308" s="25">
        <v>218.3</v>
      </c>
      <c r="E308" s="27">
        <v>163.69999999999999</v>
      </c>
      <c r="F308" s="50"/>
      <c r="G308" s="27">
        <v>163.69999999999999</v>
      </c>
      <c r="H308" s="123"/>
      <c r="I308" s="206">
        <v>162.1</v>
      </c>
      <c r="K308" s="489"/>
    </row>
    <row r="309" spans="1:11" s="165" customFormat="1" ht="18.75">
      <c r="A309" s="207">
        <v>12</v>
      </c>
      <c r="B309" s="475" t="s">
        <v>793</v>
      </c>
      <c r="C309" s="49">
        <v>3</v>
      </c>
      <c r="D309" s="25"/>
      <c r="E309" s="50"/>
      <c r="F309" s="50"/>
      <c r="G309" s="50"/>
      <c r="H309" s="27">
        <v>139.80000000000001</v>
      </c>
      <c r="I309" s="206">
        <v>136.5</v>
      </c>
      <c r="K309" s="489"/>
    </row>
    <row r="310" spans="1:11" s="165" customFormat="1" ht="18.75">
      <c r="A310" s="207">
        <v>13</v>
      </c>
      <c r="B310" s="474" t="s">
        <v>794</v>
      </c>
      <c r="C310" s="49">
        <v>1</v>
      </c>
      <c r="D310" s="25">
        <v>132.69999999999999</v>
      </c>
      <c r="E310" s="7">
        <v>75.8</v>
      </c>
      <c r="F310" s="50"/>
      <c r="G310" s="7">
        <v>75.8</v>
      </c>
      <c r="H310" s="123"/>
      <c r="I310" s="206">
        <v>49.3</v>
      </c>
      <c r="K310" s="489"/>
    </row>
    <row r="311" spans="1:11" s="165" customFormat="1" ht="18.75">
      <c r="A311" s="207">
        <v>14</v>
      </c>
      <c r="B311" s="474" t="s">
        <v>795</v>
      </c>
      <c r="C311" s="49">
        <v>1</v>
      </c>
      <c r="D311" s="25">
        <v>300</v>
      </c>
      <c r="E311" s="27">
        <v>171.4</v>
      </c>
      <c r="F311" s="50"/>
      <c r="G311" s="27">
        <v>171.4</v>
      </c>
      <c r="H311" s="123"/>
      <c r="I311" s="206">
        <v>100.7</v>
      </c>
      <c r="K311" s="489"/>
    </row>
    <row r="312" spans="1:11" s="165" customFormat="1" ht="18.75">
      <c r="A312" s="207">
        <v>15</v>
      </c>
      <c r="B312" s="474" t="s">
        <v>796</v>
      </c>
      <c r="C312" s="49"/>
      <c r="D312" s="25">
        <v>113</v>
      </c>
      <c r="E312" s="27">
        <v>64.3</v>
      </c>
      <c r="F312" s="50"/>
      <c r="G312" s="27">
        <v>64.3</v>
      </c>
      <c r="H312" s="123"/>
      <c r="I312" s="206">
        <v>0</v>
      </c>
      <c r="K312" s="489"/>
    </row>
    <row r="313" spans="1:11" s="165" customFormat="1" ht="18.75">
      <c r="A313" s="207">
        <v>16</v>
      </c>
      <c r="B313" s="474" t="s">
        <v>797</v>
      </c>
      <c r="C313" s="49"/>
      <c r="D313" s="25">
        <v>99.4</v>
      </c>
      <c r="E313" s="27">
        <v>49.7</v>
      </c>
      <c r="F313" s="50"/>
      <c r="G313" s="27">
        <v>49.7</v>
      </c>
      <c r="H313" s="123"/>
      <c r="I313" s="206">
        <v>0</v>
      </c>
      <c r="K313" s="489"/>
    </row>
    <row r="314" spans="1:11" s="165" customFormat="1" ht="19.5" thickBot="1">
      <c r="A314" s="208">
        <v>17</v>
      </c>
      <c r="B314" s="476" t="s">
        <v>798</v>
      </c>
      <c r="C314" s="221"/>
      <c r="D314" s="210">
        <v>200</v>
      </c>
      <c r="E314" s="211">
        <v>50</v>
      </c>
      <c r="F314" s="209"/>
      <c r="G314" s="211">
        <v>50</v>
      </c>
      <c r="H314" s="212"/>
      <c r="I314" s="213"/>
      <c r="K314" s="489"/>
    </row>
    <row r="315" spans="1:11" s="6" customFormat="1" ht="30" customHeight="1" thickBot="1">
      <c r="A315" s="52"/>
      <c r="B315" s="39" t="s">
        <v>105</v>
      </c>
      <c r="C315" s="65">
        <v>221</v>
      </c>
      <c r="D315" s="66">
        <f>D318+D326+D342</f>
        <v>35560.699999999997</v>
      </c>
      <c r="E315" s="56">
        <f>E318+E326+E342</f>
        <v>26670.500000000004</v>
      </c>
      <c r="F315" s="67">
        <v>26670.5</v>
      </c>
      <c r="G315" s="56">
        <f>G318+G326</f>
        <v>26670.5</v>
      </c>
      <c r="H315" s="67">
        <f>H342</f>
        <v>445.7</v>
      </c>
      <c r="I315" s="56">
        <f>I318+I326+I342</f>
        <v>20777.099999999999</v>
      </c>
      <c r="K315" s="489"/>
    </row>
    <row r="316" spans="1:11" s="6" customFormat="1" ht="19.5">
      <c r="A316" s="116"/>
      <c r="B316" s="53" t="s">
        <v>8</v>
      </c>
      <c r="C316" s="64"/>
      <c r="D316" s="27"/>
      <c r="E316" s="57"/>
      <c r="F316" s="57"/>
      <c r="G316" s="57"/>
      <c r="H316" s="57"/>
      <c r="I316" s="57"/>
      <c r="K316" s="489"/>
    </row>
    <row r="317" spans="1:11" s="6" customFormat="1" ht="18.75">
      <c r="A317" s="46">
        <v>1</v>
      </c>
      <c r="B317" s="18" t="s">
        <v>10</v>
      </c>
      <c r="C317" s="62"/>
      <c r="D317" s="7"/>
      <c r="E317" s="32"/>
      <c r="F317" s="21">
        <v>26670.5</v>
      </c>
      <c r="G317" s="32"/>
      <c r="H317" s="32"/>
      <c r="I317" s="32"/>
      <c r="K317" s="489"/>
    </row>
    <row r="318" spans="1:11" s="6" customFormat="1" ht="56.25">
      <c r="A318" s="120"/>
      <c r="B318" s="20" t="s">
        <v>11</v>
      </c>
      <c r="C318" s="61">
        <f>SUM(C320:C325)</f>
        <v>74</v>
      </c>
      <c r="D318" s="10">
        <f>SUM(D320:D325)</f>
        <v>12880.7</v>
      </c>
      <c r="E318" s="21">
        <f>SUM(E320:E325)</f>
        <v>9997.5</v>
      </c>
      <c r="F318" s="21"/>
      <c r="G318" s="21">
        <f>SUM(G320:G325)</f>
        <v>9997.5</v>
      </c>
      <c r="H318" s="21"/>
      <c r="I318" s="21">
        <f>SUM(I320:I325)</f>
        <v>8478.4</v>
      </c>
      <c r="K318" s="489"/>
    </row>
    <row r="319" spans="1:11" s="6" customFormat="1" ht="19.5">
      <c r="A319" s="46"/>
      <c r="B319" s="47" t="s">
        <v>8</v>
      </c>
      <c r="C319" s="63"/>
      <c r="D319" s="21"/>
      <c r="E319" s="21"/>
      <c r="F319" s="21"/>
      <c r="G319" s="21"/>
      <c r="H319" s="21"/>
      <c r="I319" s="21"/>
      <c r="K319" s="489"/>
    </row>
    <row r="320" spans="1:11" s="6" customFormat="1" ht="18.75">
      <c r="A320" s="46">
        <v>1</v>
      </c>
      <c r="B320" s="34" t="s">
        <v>121</v>
      </c>
      <c r="C320" s="49">
        <v>34</v>
      </c>
      <c r="D320" s="32">
        <v>6610.7</v>
      </c>
      <c r="E320" s="32">
        <v>5097.5</v>
      </c>
      <c r="F320" s="32"/>
      <c r="G320" s="32">
        <v>5097.5</v>
      </c>
      <c r="H320" s="32"/>
      <c r="I320" s="32">
        <v>4593</v>
      </c>
      <c r="K320" s="489"/>
    </row>
    <row r="321" spans="1:11" s="6" customFormat="1" ht="18.75">
      <c r="A321" s="46">
        <v>2</v>
      </c>
      <c r="B321" s="34" t="s">
        <v>122</v>
      </c>
      <c r="C321" s="49">
        <v>5</v>
      </c>
      <c r="D321" s="32">
        <v>370</v>
      </c>
      <c r="E321" s="32">
        <v>290</v>
      </c>
      <c r="F321" s="32"/>
      <c r="G321" s="32">
        <v>290</v>
      </c>
      <c r="H321" s="32"/>
      <c r="I321" s="32">
        <v>204</v>
      </c>
      <c r="K321" s="489"/>
    </row>
    <row r="322" spans="1:11" s="6" customFormat="1" ht="18.75">
      <c r="A322" s="46">
        <v>3</v>
      </c>
      <c r="B322" s="34" t="s">
        <v>106</v>
      </c>
      <c r="C322" s="49">
        <v>5</v>
      </c>
      <c r="D322" s="32">
        <v>400</v>
      </c>
      <c r="E322" s="32">
        <v>280</v>
      </c>
      <c r="F322" s="32"/>
      <c r="G322" s="32">
        <v>280</v>
      </c>
      <c r="H322" s="32"/>
      <c r="I322" s="32">
        <v>266</v>
      </c>
      <c r="K322" s="489"/>
    </row>
    <row r="323" spans="1:11" s="6" customFormat="1" ht="18.75">
      <c r="A323" s="46">
        <v>4</v>
      </c>
      <c r="B323" s="34" t="s">
        <v>118</v>
      </c>
      <c r="C323" s="49">
        <v>5</v>
      </c>
      <c r="D323" s="32">
        <v>3700</v>
      </c>
      <c r="E323" s="32">
        <v>2970</v>
      </c>
      <c r="F323" s="32"/>
      <c r="G323" s="32">
        <v>2970</v>
      </c>
      <c r="H323" s="32"/>
      <c r="I323" s="32">
        <v>2339.6999999999998</v>
      </c>
      <c r="K323" s="489"/>
    </row>
    <row r="324" spans="1:11" s="6" customFormat="1" ht="18.75">
      <c r="A324" s="49">
        <v>5</v>
      </c>
      <c r="B324" s="24" t="s">
        <v>119</v>
      </c>
      <c r="C324" s="49">
        <v>20</v>
      </c>
      <c r="D324" s="32">
        <v>1500</v>
      </c>
      <c r="E324" s="32">
        <v>1140</v>
      </c>
      <c r="F324" s="32"/>
      <c r="G324" s="32">
        <v>1140</v>
      </c>
      <c r="H324" s="32"/>
      <c r="I324" s="32">
        <v>953.7</v>
      </c>
      <c r="K324" s="489"/>
    </row>
    <row r="325" spans="1:11" s="6" customFormat="1" ht="18.75">
      <c r="A325" s="49">
        <v>6</v>
      </c>
      <c r="B325" s="24" t="s">
        <v>120</v>
      </c>
      <c r="C325" s="49">
        <v>5</v>
      </c>
      <c r="D325" s="32">
        <v>300</v>
      </c>
      <c r="E325" s="32">
        <v>220</v>
      </c>
      <c r="F325" s="32"/>
      <c r="G325" s="32">
        <v>220</v>
      </c>
      <c r="H325" s="32"/>
      <c r="I325" s="32">
        <v>122</v>
      </c>
      <c r="K325" s="489"/>
    </row>
    <row r="326" spans="1:11" s="6" customFormat="1" ht="18.75">
      <c r="A326" s="49"/>
      <c r="B326" s="28" t="s">
        <v>12</v>
      </c>
      <c r="C326" s="63">
        <f>SUM(C328:C341)</f>
        <v>139</v>
      </c>
      <c r="D326" s="21">
        <f>SUM(D328:D341)</f>
        <v>21498.3</v>
      </c>
      <c r="E326" s="21">
        <f>SUM(E328:E341)</f>
        <v>16211.800000000001</v>
      </c>
      <c r="F326" s="21"/>
      <c r="G326" s="21">
        <f>SUM(G328:G341)</f>
        <v>16673</v>
      </c>
      <c r="H326" s="21">
        <f>SUM(H328:H341)</f>
        <v>0</v>
      </c>
      <c r="I326" s="21">
        <f>SUM(I328:I341)</f>
        <v>12052.199999999999</v>
      </c>
      <c r="K326" s="489"/>
    </row>
    <row r="327" spans="1:11" s="6" customFormat="1" ht="19.5">
      <c r="A327" s="46"/>
      <c r="B327" s="47" t="s">
        <v>8</v>
      </c>
      <c r="C327" s="63"/>
      <c r="D327" s="21"/>
      <c r="E327" s="21"/>
      <c r="F327" s="21"/>
      <c r="G327" s="21"/>
      <c r="H327" s="21"/>
      <c r="I327" s="21"/>
      <c r="K327" s="489"/>
    </row>
    <row r="328" spans="1:11" s="6" customFormat="1" ht="18.75">
      <c r="A328" s="46">
        <v>1</v>
      </c>
      <c r="B328" s="34" t="s">
        <v>107</v>
      </c>
      <c r="C328" s="49">
        <v>2</v>
      </c>
      <c r="D328" s="32">
        <v>2255</v>
      </c>
      <c r="E328" s="32">
        <v>1748</v>
      </c>
      <c r="F328" s="32"/>
      <c r="G328" s="32">
        <v>1748</v>
      </c>
      <c r="H328" s="32"/>
      <c r="I328" s="32">
        <v>1387</v>
      </c>
      <c r="K328" s="489"/>
    </row>
    <row r="329" spans="1:11" s="6" customFormat="1" ht="18.75">
      <c r="A329" s="46">
        <v>2</v>
      </c>
      <c r="B329" s="34" t="s">
        <v>108</v>
      </c>
      <c r="C329" s="49">
        <v>2</v>
      </c>
      <c r="D329" s="32">
        <v>370</v>
      </c>
      <c r="E329" s="32">
        <v>310</v>
      </c>
      <c r="F329" s="32"/>
      <c r="G329" s="32">
        <v>310</v>
      </c>
      <c r="H329" s="32"/>
      <c r="I329" s="32">
        <v>123</v>
      </c>
      <c r="K329" s="489"/>
    </row>
    <row r="330" spans="1:11" s="6" customFormat="1" ht="18.75">
      <c r="A330" s="46">
        <v>3</v>
      </c>
      <c r="B330" s="34" t="s">
        <v>109</v>
      </c>
      <c r="C330" s="49">
        <v>6</v>
      </c>
      <c r="D330" s="32">
        <v>1170</v>
      </c>
      <c r="E330" s="32">
        <v>850</v>
      </c>
      <c r="F330" s="32"/>
      <c r="G330" s="32">
        <v>850</v>
      </c>
      <c r="H330" s="32"/>
      <c r="I330" s="32">
        <v>538</v>
      </c>
      <c r="K330" s="489"/>
    </row>
    <row r="331" spans="1:11" s="6" customFormat="1" ht="18.75">
      <c r="A331" s="46">
        <v>4</v>
      </c>
      <c r="B331" s="34" t="s">
        <v>110</v>
      </c>
      <c r="C331" s="49">
        <v>10</v>
      </c>
      <c r="D331" s="32">
        <v>1390</v>
      </c>
      <c r="E331" s="32">
        <v>936</v>
      </c>
      <c r="F331" s="32"/>
      <c r="G331" s="32">
        <v>936</v>
      </c>
      <c r="H331" s="32"/>
      <c r="I331" s="32">
        <v>803.2</v>
      </c>
      <c r="K331" s="489"/>
    </row>
    <row r="332" spans="1:11" s="6" customFormat="1" ht="18.75">
      <c r="A332" s="46">
        <v>5</v>
      </c>
      <c r="B332" s="34" t="s">
        <v>111</v>
      </c>
      <c r="C332" s="49">
        <v>19</v>
      </c>
      <c r="D332" s="32">
        <v>1800</v>
      </c>
      <c r="E332" s="32">
        <v>1300</v>
      </c>
      <c r="F332" s="32"/>
      <c r="G332" s="32">
        <v>1300</v>
      </c>
      <c r="H332" s="32"/>
      <c r="I332" s="32">
        <v>1300</v>
      </c>
      <c r="K332" s="489"/>
    </row>
    <row r="333" spans="1:11" s="6" customFormat="1" ht="18.75">
      <c r="A333" s="46">
        <v>6</v>
      </c>
      <c r="B333" s="34" t="s">
        <v>808</v>
      </c>
      <c r="C333" s="49">
        <v>6</v>
      </c>
      <c r="D333" s="32">
        <v>1400</v>
      </c>
      <c r="E333" s="32">
        <v>1232.8</v>
      </c>
      <c r="F333" s="32"/>
      <c r="G333" s="32">
        <v>1409</v>
      </c>
      <c r="H333" s="32"/>
      <c r="I333" s="32">
        <v>996.4</v>
      </c>
      <c r="K333" s="489"/>
    </row>
    <row r="334" spans="1:11" s="6" customFormat="1" ht="18.75">
      <c r="A334" s="46">
        <v>7</v>
      </c>
      <c r="B334" s="34" t="s">
        <v>809</v>
      </c>
      <c r="C334" s="49">
        <v>22</v>
      </c>
      <c r="D334" s="32">
        <v>2355</v>
      </c>
      <c r="E334" s="32">
        <v>1716.8</v>
      </c>
      <c r="F334" s="32"/>
      <c r="G334" s="32">
        <v>1910</v>
      </c>
      <c r="H334" s="32"/>
      <c r="I334" s="32">
        <v>1263.0999999999999</v>
      </c>
      <c r="K334" s="489"/>
    </row>
    <row r="335" spans="1:11" s="6" customFormat="1" ht="18.75">
      <c r="A335" s="46">
        <v>8</v>
      </c>
      <c r="B335" s="34" t="s">
        <v>112</v>
      </c>
      <c r="C335" s="49">
        <v>18</v>
      </c>
      <c r="D335" s="32">
        <v>2090</v>
      </c>
      <c r="E335" s="32">
        <v>1570</v>
      </c>
      <c r="F335" s="32"/>
      <c r="G335" s="32">
        <v>1570</v>
      </c>
      <c r="H335" s="32"/>
      <c r="I335" s="32">
        <v>790</v>
      </c>
      <c r="K335" s="489"/>
    </row>
    <row r="336" spans="1:11" s="6" customFormat="1" ht="18.75">
      <c r="A336" s="46">
        <v>9</v>
      </c>
      <c r="B336" s="34" t="s">
        <v>113</v>
      </c>
      <c r="C336" s="49">
        <v>12</v>
      </c>
      <c r="D336" s="32">
        <v>2400</v>
      </c>
      <c r="E336" s="32">
        <v>1690</v>
      </c>
      <c r="F336" s="32"/>
      <c r="G336" s="32">
        <v>1690</v>
      </c>
      <c r="H336" s="32"/>
      <c r="I336" s="32">
        <v>1156.5</v>
      </c>
      <c r="K336" s="489"/>
    </row>
    <row r="337" spans="1:11" s="6" customFormat="1" ht="18.75">
      <c r="A337" s="46">
        <v>10</v>
      </c>
      <c r="B337" s="34" t="s">
        <v>114</v>
      </c>
      <c r="C337" s="49">
        <v>2</v>
      </c>
      <c r="D337" s="32">
        <v>850</v>
      </c>
      <c r="E337" s="32">
        <v>700</v>
      </c>
      <c r="F337" s="32"/>
      <c r="G337" s="32">
        <v>700</v>
      </c>
      <c r="H337" s="32"/>
      <c r="I337" s="32">
        <v>488</v>
      </c>
      <c r="K337" s="489"/>
    </row>
    <row r="338" spans="1:11" s="6" customFormat="1" ht="18.75">
      <c r="A338" s="46">
        <v>11</v>
      </c>
      <c r="B338" s="34" t="s">
        <v>115</v>
      </c>
      <c r="C338" s="49">
        <v>16</v>
      </c>
      <c r="D338" s="32">
        <v>1700</v>
      </c>
      <c r="E338" s="32">
        <v>1120</v>
      </c>
      <c r="F338" s="32"/>
      <c r="G338" s="32">
        <v>1120</v>
      </c>
      <c r="H338" s="32"/>
      <c r="I338" s="32">
        <v>1075</v>
      </c>
      <c r="K338" s="489"/>
    </row>
    <row r="339" spans="1:11" s="6" customFormat="1" ht="18.75">
      <c r="A339" s="46">
        <v>12</v>
      </c>
      <c r="B339" s="34" t="s">
        <v>810</v>
      </c>
      <c r="C339" s="49">
        <v>11</v>
      </c>
      <c r="D339" s="32">
        <v>935</v>
      </c>
      <c r="E339" s="32">
        <v>851</v>
      </c>
      <c r="F339" s="32"/>
      <c r="G339" s="32">
        <v>920</v>
      </c>
      <c r="H339" s="32"/>
      <c r="I339" s="32">
        <v>496</v>
      </c>
      <c r="K339" s="489"/>
    </row>
    <row r="340" spans="1:11" s="6" customFormat="1" ht="18.75">
      <c r="A340" s="46">
        <v>13</v>
      </c>
      <c r="B340" s="34" t="s">
        <v>811</v>
      </c>
      <c r="C340" s="49">
        <v>2</v>
      </c>
      <c r="D340" s="32">
        <v>1943.3</v>
      </c>
      <c r="E340" s="32">
        <v>1467.2</v>
      </c>
      <c r="F340" s="32"/>
      <c r="G340" s="32">
        <v>1490</v>
      </c>
      <c r="H340" s="32"/>
      <c r="I340" s="32">
        <v>1121</v>
      </c>
      <c r="K340" s="489"/>
    </row>
    <row r="341" spans="1:11" s="6" customFormat="1" ht="18.75">
      <c r="A341" s="46">
        <v>14</v>
      </c>
      <c r="B341" s="34" t="s">
        <v>116</v>
      </c>
      <c r="C341" s="49">
        <v>11</v>
      </c>
      <c r="D341" s="32">
        <v>840</v>
      </c>
      <c r="E341" s="32">
        <v>720</v>
      </c>
      <c r="F341" s="32"/>
      <c r="G341" s="32">
        <v>720</v>
      </c>
      <c r="H341" s="32"/>
      <c r="I341" s="32">
        <v>515</v>
      </c>
      <c r="K341" s="489"/>
    </row>
    <row r="342" spans="1:11" s="6" customFormat="1" ht="18.75">
      <c r="A342" s="63"/>
      <c r="B342" s="28" t="s">
        <v>13</v>
      </c>
      <c r="C342" s="63">
        <f>SUM(C344:C349)</f>
        <v>8</v>
      </c>
      <c r="D342" s="21">
        <f>SUM(D344:D349)</f>
        <v>1181.7</v>
      </c>
      <c r="E342" s="21">
        <f>SUM(E344:E349)</f>
        <v>461.2</v>
      </c>
      <c r="F342" s="21"/>
      <c r="G342" s="21"/>
      <c r="H342" s="21">
        <f>SUM(H344:H349)</f>
        <v>445.7</v>
      </c>
      <c r="I342" s="21">
        <f>SUM(I344:I349)</f>
        <v>246.5</v>
      </c>
      <c r="K342" s="489"/>
    </row>
    <row r="343" spans="1:11" s="6" customFormat="1" ht="19.5">
      <c r="A343" s="46"/>
      <c r="B343" s="47" t="s">
        <v>8</v>
      </c>
      <c r="C343" s="49"/>
      <c r="D343" s="32"/>
      <c r="E343" s="32"/>
      <c r="F343" s="32"/>
      <c r="G343" s="32"/>
      <c r="H343" s="32"/>
      <c r="I343" s="32"/>
      <c r="K343" s="489"/>
    </row>
    <row r="344" spans="1:11" s="6" customFormat="1" ht="18.75">
      <c r="A344" s="46">
        <v>1</v>
      </c>
      <c r="B344" s="34" t="s">
        <v>123</v>
      </c>
      <c r="C344" s="49">
        <v>1</v>
      </c>
      <c r="D344" s="32">
        <v>185.8</v>
      </c>
      <c r="E344" s="32">
        <v>129.6</v>
      </c>
      <c r="F344" s="32"/>
      <c r="G344" s="32"/>
      <c r="H344" s="32">
        <v>129.6</v>
      </c>
      <c r="I344" s="32">
        <v>15.5</v>
      </c>
      <c r="K344" s="489"/>
    </row>
    <row r="345" spans="1:11" s="6" customFormat="1" ht="18.75">
      <c r="A345" s="46">
        <v>2</v>
      </c>
      <c r="B345" s="34" t="s">
        <v>117</v>
      </c>
      <c r="C345" s="49">
        <v>1</v>
      </c>
      <c r="D345" s="32">
        <v>200</v>
      </c>
      <c r="E345" s="32">
        <v>92.6</v>
      </c>
      <c r="F345" s="32"/>
      <c r="G345" s="32"/>
      <c r="H345" s="32">
        <v>92.6</v>
      </c>
      <c r="I345" s="32">
        <v>83.7</v>
      </c>
      <c r="K345" s="489"/>
    </row>
    <row r="346" spans="1:11" s="6" customFormat="1" ht="18.75">
      <c r="A346" s="46">
        <v>3</v>
      </c>
      <c r="B346" s="34" t="s">
        <v>124</v>
      </c>
      <c r="C346" s="49">
        <v>1</v>
      </c>
      <c r="D346" s="32">
        <v>159.19999999999999</v>
      </c>
      <c r="E346" s="32">
        <v>63.6</v>
      </c>
      <c r="F346" s="32"/>
      <c r="G346" s="32"/>
      <c r="H346" s="32">
        <v>48.1</v>
      </c>
      <c r="I346" s="32">
        <v>6.4</v>
      </c>
      <c r="K346" s="489"/>
    </row>
    <row r="347" spans="1:11" s="6" customFormat="1" ht="18.75">
      <c r="A347" s="46">
        <v>4</v>
      </c>
      <c r="B347" s="34" t="s">
        <v>125</v>
      </c>
      <c r="C347" s="49">
        <v>3</v>
      </c>
      <c r="D347" s="32">
        <v>280</v>
      </c>
      <c r="E347" s="32">
        <v>83.6</v>
      </c>
      <c r="F347" s="32"/>
      <c r="G347" s="32"/>
      <c r="H347" s="32">
        <v>83.6</v>
      </c>
      <c r="I347" s="32">
        <v>71.900000000000006</v>
      </c>
      <c r="K347" s="489"/>
    </row>
    <row r="348" spans="1:11" s="6" customFormat="1" ht="18.75">
      <c r="A348" s="46">
        <v>5</v>
      </c>
      <c r="B348" s="34" t="s">
        <v>126</v>
      </c>
      <c r="C348" s="49">
        <v>2</v>
      </c>
      <c r="D348" s="32">
        <v>300</v>
      </c>
      <c r="E348" s="32">
        <v>69</v>
      </c>
      <c r="F348" s="32"/>
      <c r="G348" s="32"/>
      <c r="H348" s="32">
        <v>69</v>
      </c>
      <c r="I348" s="32">
        <v>69</v>
      </c>
      <c r="K348" s="489"/>
    </row>
    <row r="349" spans="1:11" s="6" customFormat="1" ht="19.5" thickBot="1">
      <c r="A349" s="46">
        <v>6</v>
      </c>
      <c r="B349" s="72" t="s">
        <v>127</v>
      </c>
      <c r="C349" s="118"/>
      <c r="D349" s="76">
        <v>56.7</v>
      </c>
      <c r="E349" s="76">
        <v>22.8</v>
      </c>
      <c r="F349" s="76"/>
      <c r="G349" s="76"/>
      <c r="H349" s="76">
        <v>22.8</v>
      </c>
      <c r="I349" s="76"/>
      <c r="K349" s="489"/>
    </row>
    <row r="350" spans="1:11" s="35" customFormat="1" ht="30" customHeight="1" thickBot="1">
      <c r="A350" s="52"/>
      <c r="B350" s="39" t="s">
        <v>159</v>
      </c>
      <c r="C350" s="119">
        <v>171</v>
      </c>
      <c r="D350" s="56">
        <f t="shared" ref="D350" si="27">D353+D364+D391</f>
        <v>44697.7</v>
      </c>
      <c r="E350" s="56">
        <f t="shared" ref="E350:I350" si="28">E353+E364+E391</f>
        <v>33523.299999999996</v>
      </c>
      <c r="F350" s="56">
        <v>33523.300000000003</v>
      </c>
      <c r="G350" s="56">
        <f t="shared" si="28"/>
        <v>33523.299999999996</v>
      </c>
      <c r="H350" s="56">
        <f t="shared" si="28"/>
        <v>0</v>
      </c>
      <c r="I350" s="56">
        <f t="shared" si="28"/>
        <v>29015.637610000002</v>
      </c>
      <c r="J350" s="115"/>
      <c r="K350" s="489"/>
    </row>
    <row r="351" spans="1:11" s="6" customFormat="1" ht="18.75">
      <c r="A351" s="116"/>
      <c r="B351" s="117" t="s">
        <v>8</v>
      </c>
      <c r="C351" s="22"/>
      <c r="D351" s="57"/>
      <c r="E351" s="57"/>
      <c r="F351" s="57"/>
      <c r="G351" s="57"/>
      <c r="H351" s="57"/>
      <c r="I351" s="57"/>
      <c r="J351" s="113"/>
      <c r="K351" s="489"/>
    </row>
    <row r="352" spans="1:11" s="4" customFormat="1" ht="18.75">
      <c r="A352" s="46">
        <v>1</v>
      </c>
      <c r="B352" s="18" t="s">
        <v>10</v>
      </c>
      <c r="C352" s="11"/>
      <c r="D352" s="21"/>
      <c r="E352" s="21"/>
      <c r="F352" s="21">
        <v>33523.300000000003</v>
      </c>
      <c r="G352" s="21">
        <v>0</v>
      </c>
      <c r="H352" s="21"/>
      <c r="I352" s="21"/>
      <c r="J352" s="121"/>
      <c r="K352" s="489"/>
    </row>
    <row r="353" spans="1:11" s="6" customFormat="1" ht="56.25">
      <c r="A353" s="120"/>
      <c r="B353" s="20" t="s">
        <v>11</v>
      </c>
      <c r="C353" s="63">
        <f t="shared" ref="C353" si="29">SUM(C355:C363)</f>
        <v>65</v>
      </c>
      <c r="D353" s="21">
        <f t="shared" ref="D353:F353" si="30">SUM(D355:D363)</f>
        <v>10260.1</v>
      </c>
      <c r="E353" s="21">
        <f t="shared" si="30"/>
        <v>7357.9999999999991</v>
      </c>
      <c r="F353" s="21">
        <f t="shared" si="30"/>
        <v>0</v>
      </c>
      <c r="G353" s="21">
        <f>SUM(G355:G363)</f>
        <v>7357.9999999999991</v>
      </c>
      <c r="H353" s="21">
        <f t="shared" ref="H353:I353" si="31">SUM(H355:H363)</f>
        <v>0</v>
      </c>
      <c r="I353" s="21">
        <f t="shared" si="31"/>
        <v>6210.8080299999992</v>
      </c>
      <c r="J353" s="113"/>
      <c r="K353" s="489"/>
    </row>
    <row r="354" spans="1:11" s="6" customFormat="1" ht="18.75">
      <c r="A354" s="46"/>
      <c r="B354" s="124" t="s">
        <v>8</v>
      </c>
      <c r="C354" s="63"/>
      <c r="D354" s="32"/>
      <c r="E354" s="32"/>
      <c r="F354" s="32"/>
      <c r="G354" s="32"/>
      <c r="H354" s="32"/>
      <c r="I354" s="32"/>
      <c r="J354" s="113"/>
      <c r="K354" s="489"/>
    </row>
    <row r="355" spans="1:11" s="6" customFormat="1" ht="18.75">
      <c r="A355" s="128">
        <v>1</v>
      </c>
      <c r="B355" s="125" t="s">
        <v>167</v>
      </c>
      <c r="C355" s="49">
        <v>2</v>
      </c>
      <c r="D355" s="32">
        <v>340.99999999999994</v>
      </c>
      <c r="E355" s="32">
        <v>244.2</v>
      </c>
      <c r="F355" s="32"/>
      <c r="G355" s="32">
        <v>244.2</v>
      </c>
      <c r="H355" s="32"/>
      <c r="I355" s="32">
        <v>235.78</v>
      </c>
      <c r="J355" s="113"/>
      <c r="K355" s="489"/>
    </row>
    <row r="356" spans="1:11" s="6" customFormat="1" ht="18.75">
      <c r="A356" s="128">
        <v>2</v>
      </c>
      <c r="B356" s="125" t="s">
        <v>166</v>
      </c>
      <c r="C356" s="49">
        <v>32</v>
      </c>
      <c r="D356" s="32">
        <v>4055.3</v>
      </c>
      <c r="E356" s="32">
        <v>2866.7999999999997</v>
      </c>
      <c r="F356" s="32"/>
      <c r="G356" s="32">
        <v>2866.7999999999997</v>
      </c>
      <c r="H356" s="32"/>
      <c r="I356" s="32">
        <v>2866.8</v>
      </c>
      <c r="J356" s="113"/>
      <c r="K356" s="489"/>
    </row>
    <row r="357" spans="1:11" s="6" customFormat="1" ht="18.75">
      <c r="A357" s="128">
        <v>3</v>
      </c>
      <c r="B357" s="125" t="s">
        <v>165</v>
      </c>
      <c r="C357" s="49">
        <v>3</v>
      </c>
      <c r="D357" s="32">
        <v>1071.0999999999999</v>
      </c>
      <c r="E357" s="32">
        <v>535.5</v>
      </c>
      <c r="F357" s="32"/>
      <c r="G357" s="32">
        <v>535.5</v>
      </c>
      <c r="H357" s="32"/>
      <c r="I357" s="32">
        <v>18.100000000000001</v>
      </c>
      <c r="J357" s="113"/>
      <c r="K357" s="489"/>
    </row>
    <row r="358" spans="1:11" s="6" customFormat="1" ht="18.75">
      <c r="A358" s="128">
        <v>4</v>
      </c>
      <c r="B358" s="126" t="s">
        <v>164</v>
      </c>
      <c r="C358" s="49">
        <v>8</v>
      </c>
      <c r="D358" s="32">
        <v>2001.2999999999997</v>
      </c>
      <c r="E358" s="32">
        <v>1651.1999999999998</v>
      </c>
      <c r="F358" s="32"/>
      <c r="G358" s="32">
        <v>1651.1999999999998</v>
      </c>
      <c r="H358" s="32">
        <v>0</v>
      </c>
      <c r="I358" s="32">
        <v>1221.9030299999999</v>
      </c>
      <c r="J358" s="113"/>
      <c r="K358" s="489"/>
    </row>
    <row r="359" spans="1:11" s="6" customFormat="1" ht="18.75">
      <c r="A359" s="128">
        <v>5</v>
      </c>
      <c r="B359" s="125" t="s">
        <v>163</v>
      </c>
      <c r="C359" s="49">
        <v>8</v>
      </c>
      <c r="D359" s="32">
        <v>1359.9999999999998</v>
      </c>
      <c r="E359" s="32">
        <v>1019.9999999999998</v>
      </c>
      <c r="F359" s="32"/>
      <c r="G359" s="32">
        <v>1019.9999999999998</v>
      </c>
      <c r="H359" s="32"/>
      <c r="I359" s="32">
        <v>1018.48</v>
      </c>
      <c r="J359" s="113"/>
      <c r="K359" s="489"/>
    </row>
    <row r="360" spans="1:11" s="6" customFormat="1" ht="18.75">
      <c r="A360" s="128">
        <v>6</v>
      </c>
      <c r="B360" s="125" t="s">
        <v>162</v>
      </c>
      <c r="C360" s="49">
        <v>2</v>
      </c>
      <c r="D360" s="32">
        <v>112.70000000000002</v>
      </c>
      <c r="E360" s="32">
        <v>84.600000000000009</v>
      </c>
      <c r="F360" s="32"/>
      <c r="G360" s="32">
        <v>84.600000000000009</v>
      </c>
      <c r="H360" s="32"/>
      <c r="I360" s="32">
        <v>76.745000000000005</v>
      </c>
      <c r="J360" s="113"/>
      <c r="K360" s="489"/>
    </row>
    <row r="361" spans="1:11" s="6" customFormat="1" ht="18.75">
      <c r="A361" s="128">
        <v>7</v>
      </c>
      <c r="B361" s="125" t="s">
        <v>161</v>
      </c>
      <c r="C361" s="49">
        <v>2</v>
      </c>
      <c r="D361" s="32">
        <v>169</v>
      </c>
      <c r="E361" s="32">
        <v>118.19999999999999</v>
      </c>
      <c r="F361" s="32"/>
      <c r="G361" s="32">
        <v>118.19999999999999</v>
      </c>
      <c r="H361" s="32"/>
      <c r="I361" s="32">
        <v>107.4</v>
      </c>
      <c r="J361" s="113"/>
      <c r="K361" s="489"/>
    </row>
    <row r="362" spans="1:11" s="6" customFormat="1" ht="18.75">
      <c r="A362" s="128">
        <v>8</v>
      </c>
      <c r="B362" s="126" t="s">
        <v>160</v>
      </c>
      <c r="C362" s="49">
        <v>5</v>
      </c>
      <c r="D362" s="32">
        <v>537.99999999999989</v>
      </c>
      <c r="E362" s="32">
        <v>378.6</v>
      </c>
      <c r="F362" s="32"/>
      <c r="G362" s="32">
        <v>378.6</v>
      </c>
      <c r="H362" s="32"/>
      <c r="I362" s="32">
        <v>318.76</v>
      </c>
      <c r="J362" s="113"/>
      <c r="K362" s="489"/>
    </row>
    <row r="363" spans="1:11" s="6" customFormat="1" ht="18.75">
      <c r="A363" s="128">
        <v>9</v>
      </c>
      <c r="B363" s="125" t="s">
        <v>157</v>
      </c>
      <c r="C363" s="49">
        <v>3</v>
      </c>
      <c r="D363" s="32">
        <v>611.69999999999993</v>
      </c>
      <c r="E363" s="32">
        <v>458.9</v>
      </c>
      <c r="F363" s="32"/>
      <c r="G363" s="32">
        <v>458.9</v>
      </c>
      <c r="H363" s="32"/>
      <c r="I363" s="32">
        <v>346.84</v>
      </c>
      <c r="J363" s="113"/>
      <c r="K363" s="489"/>
    </row>
    <row r="364" spans="1:11" s="6" customFormat="1" ht="24" customHeight="1">
      <c r="A364" s="49"/>
      <c r="B364" s="28" t="s">
        <v>12</v>
      </c>
      <c r="C364" s="63">
        <f t="shared" ref="C364:F364" si="32">SUM(C366:C390)</f>
        <v>99</v>
      </c>
      <c r="D364" s="21">
        <f t="shared" si="32"/>
        <v>33502.567629999998</v>
      </c>
      <c r="E364" s="21">
        <f t="shared" si="32"/>
        <v>25512.957630000001</v>
      </c>
      <c r="F364" s="21">
        <f t="shared" si="32"/>
        <v>0</v>
      </c>
      <c r="G364" s="21">
        <f>SUM(G366:G390)</f>
        <v>25512.957630000001</v>
      </c>
      <c r="H364" s="21">
        <f t="shared" ref="H364:I364" si="33">SUM(H366:H390)</f>
        <v>0</v>
      </c>
      <c r="I364" s="21">
        <f t="shared" si="33"/>
        <v>22210.359360000002</v>
      </c>
      <c r="J364" s="113"/>
      <c r="K364" s="489"/>
    </row>
    <row r="365" spans="1:11" s="6" customFormat="1" ht="18.75">
      <c r="A365" s="46"/>
      <c r="B365" s="18" t="s">
        <v>8</v>
      </c>
      <c r="C365" s="63"/>
      <c r="D365" s="32"/>
      <c r="E365" s="32"/>
      <c r="F365" s="32"/>
      <c r="G365" s="32"/>
      <c r="H365" s="32"/>
      <c r="I365" s="32"/>
      <c r="J365" s="113"/>
      <c r="K365" s="489"/>
    </row>
    <row r="366" spans="1:11" s="6" customFormat="1" ht="16.5" customHeight="1">
      <c r="A366" s="46">
        <v>1</v>
      </c>
      <c r="B366" s="125" t="s">
        <v>168</v>
      </c>
      <c r="C366" s="49">
        <v>4</v>
      </c>
      <c r="D366" s="32">
        <v>674.59999999999991</v>
      </c>
      <c r="E366" s="32">
        <v>505.79999999999995</v>
      </c>
      <c r="F366" s="32"/>
      <c r="G366" s="32">
        <v>505.79999999999995</v>
      </c>
      <c r="H366" s="32"/>
      <c r="I366" s="32">
        <v>505.8</v>
      </c>
      <c r="J366" s="113"/>
      <c r="K366" s="489"/>
    </row>
    <row r="367" spans="1:11" s="6" customFormat="1" ht="18.75">
      <c r="A367" s="46">
        <v>2</v>
      </c>
      <c r="B367" s="125" t="s">
        <v>169</v>
      </c>
      <c r="C367" s="49"/>
      <c r="D367" s="32">
        <v>1216.5</v>
      </c>
      <c r="E367" s="32">
        <v>987.59999999999991</v>
      </c>
      <c r="F367" s="32"/>
      <c r="G367" s="32">
        <v>987.59999999999991</v>
      </c>
      <c r="H367" s="32"/>
      <c r="I367" s="32">
        <v>985.7</v>
      </c>
      <c r="J367" s="113"/>
      <c r="K367" s="489"/>
    </row>
    <row r="368" spans="1:11" s="6" customFormat="1" ht="18.75">
      <c r="A368" s="46">
        <v>3</v>
      </c>
      <c r="B368" s="125" t="s">
        <v>170</v>
      </c>
      <c r="C368" s="49">
        <v>4</v>
      </c>
      <c r="D368" s="122">
        <v>809.2</v>
      </c>
      <c r="E368" s="122">
        <v>606.59999999999991</v>
      </c>
      <c r="F368" s="122"/>
      <c r="G368" s="122">
        <v>606.59999999999991</v>
      </c>
      <c r="H368" s="99"/>
      <c r="I368" s="32">
        <v>561.98</v>
      </c>
      <c r="J368" s="113"/>
      <c r="K368" s="489"/>
    </row>
    <row r="369" spans="1:11" s="6" customFormat="1" ht="18.75">
      <c r="A369" s="46">
        <v>4</v>
      </c>
      <c r="B369" s="125" t="s">
        <v>171</v>
      </c>
      <c r="C369" s="49">
        <v>8</v>
      </c>
      <c r="D369" s="32">
        <v>2925.8000000000006</v>
      </c>
      <c r="E369" s="32">
        <v>2462.3999999999996</v>
      </c>
      <c r="F369" s="32"/>
      <c r="G369" s="32">
        <v>2462.3999999999996</v>
      </c>
      <c r="H369" s="32"/>
      <c r="I369" s="32">
        <v>1571.4</v>
      </c>
      <c r="J369" s="113"/>
      <c r="K369" s="489"/>
    </row>
    <row r="370" spans="1:11" s="6" customFormat="1" ht="18.75">
      <c r="A370" s="46">
        <v>5</v>
      </c>
      <c r="B370" s="125" t="s">
        <v>172</v>
      </c>
      <c r="C370" s="49">
        <v>9</v>
      </c>
      <c r="D370" s="32">
        <v>1627.9000000000003</v>
      </c>
      <c r="E370" s="32">
        <v>1221.3000000000002</v>
      </c>
      <c r="F370" s="32"/>
      <c r="G370" s="32">
        <v>1221.3000000000002</v>
      </c>
      <c r="H370" s="32"/>
      <c r="I370" s="32">
        <v>943.9</v>
      </c>
      <c r="J370" s="113"/>
      <c r="K370" s="489"/>
    </row>
    <row r="371" spans="1:11" s="6" customFormat="1" ht="18.75">
      <c r="A371" s="46">
        <v>6</v>
      </c>
      <c r="B371" s="125" t="s">
        <v>173</v>
      </c>
      <c r="C371" s="49">
        <v>13</v>
      </c>
      <c r="D371" s="32">
        <v>1830.3199999999997</v>
      </c>
      <c r="E371" s="32">
        <v>1373.11</v>
      </c>
      <c r="F371" s="32"/>
      <c r="G371" s="32">
        <v>1373.11</v>
      </c>
      <c r="H371" s="32"/>
      <c r="I371" s="32">
        <v>1140.1955499999999</v>
      </c>
      <c r="J371" s="113"/>
      <c r="K371" s="489"/>
    </row>
    <row r="372" spans="1:11" s="6" customFormat="1" ht="18.75">
      <c r="A372" s="46">
        <v>7</v>
      </c>
      <c r="B372" s="125" t="s">
        <v>174</v>
      </c>
      <c r="C372" s="49"/>
      <c r="D372" s="32">
        <v>2899.8</v>
      </c>
      <c r="E372" s="32">
        <v>2174.3999999999996</v>
      </c>
      <c r="F372" s="32"/>
      <c r="G372" s="32">
        <v>2174.3999999999996</v>
      </c>
      <c r="H372" s="32"/>
      <c r="I372" s="32">
        <v>1404</v>
      </c>
      <c r="J372" s="113"/>
      <c r="K372" s="489"/>
    </row>
    <row r="373" spans="1:11" s="6" customFormat="1" ht="18.75">
      <c r="A373" s="46">
        <v>8</v>
      </c>
      <c r="B373" s="125" t="s">
        <v>175</v>
      </c>
      <c r="C373" s="49"/>
      <c r="D373" s="32">
        <v>2183.5</v>
      </c>
      <c r="E373" s="32">
        <v>1638</v>
      </c>
      <c r="F373" s="32"/>
      <c r="G373" s="32">
        <v>1638</v>
      </c>
      <c r="H373" s="32"/>
      <c r="I373" s="32">
        <v>1638</v>
      </c>
      <c r="J373" s="113"/>
      <c r="K373" s="489"/>
    </row>
    <row r="374" spans="1:11" s="6" customFormat="1" ht="18.75">
      <c r="A374" s="46">
        <v>9</v>
      </c>
      <c r="B374" s="125" t="s">
        <v>176</v>
      </c>
      <c r="C374" s="84">
        <v>5</v>
      </c>
      <c r="D374" s="32">
        <v>594.29999999999995</v>
      </c>
      <c r="E374" s="32">
        <v>445.5</v>
      </c>
      <c r="F374" s="32"/>
      <c r="G374" s="32">
        <v>445.5</v>
      </c>
      <c r="H374" s="32"/>
      <c r="I374" s="32">
        <v>441.79</v>
      </c>
      <c r="J374" s="113"/>
      <c r="K374" s="489"/>
    </row>
    <row r="375" spans="1:11" s="6" customFormat="1" ht="18.75">
      <c r="A375" s="46">
        <v>10</v>
      </c>
      <c r="B375" s="125" t="s">
        <v>177</v>
      </c>
      <c r="C375" s="49">
        <v>2</v>
      </c>
      <c r="D375" s="32">
        <v>568.1</v>
      </c>
      <c r="E375" s="32">
        <v>425.70000000000005</v>
      </c>
      <c r="F375" s="32"/>
      <c r="G375" s="32">
        <v>425.70000000000005</v>
      </c>
      <c r="H375" s="32"/>
      <c r="I375" s="32">
        <v>302.7</v>
      </c>
      <c r="J375" s="113"/>
      <c r="K375" s="489"/>
    </row>
    <row r="376" spans="1:11" s="6" customFormat="1" ht="18.75">
      <c r="A376" s="46">
        <v>11</v>
      </c>
      <c r="B376" s="125" t="s">
        <v>178</v>
      </c>
      <c r="C376" s="49">
        <v>4</v>
      </c>
      <c r="D376" s="32">
        <v>824.10000000000014</v>
      </c>
      <c r="E376" s="32">
        <v>618</v>
      </c>
      <c r="F376" s="32"/>
      <c r="G376" s="32">
        <v>618</v>
      </c>
      <c r="H376" s="32"/>
      <c r="I376" s="32">
        <v>399.7</v>
      </c>
      <c r="J376" s="113"/>
      <c r="K376" s="489"/>
    </row>
    <row r="377" spans="1:11" s="114" customFormat="1" ht="18.75">
      <c r="A377" s="46">
        <v>12</v>
      </c>
      <c r="B377" s="125" t="s">
        <v>179</v>
      </c>
      <c r="C377" s="49"/>
      <c r="D377" s="32">
        <v>923.00000000000011</v>
      </c>
      <c r="E377" s="32">
        <v>643.4</v>
      </c>
      <c r="F377" s="32"/>
      <c r="G377" s="32">
        <v>643.4</v>
      </c>
      <c r="H377" s="32"/>
      <c r="I377" s="32">
        <v>486.524</v>
      </c>
      <c r="J377" s="113"/>
      <c r="K377" s="489"/>
    </row>
    <row r="378" spans="1:11" s="6" customFormat="1" ht="18.75">
      <c r="A378" s="46">
        <v>13</v>
      </c>
      <c r="B378" s="125" t="s">
        <v>180</v>
      </c>
      <c r="C378" s="49">
        <v>7</v>
      </c>
      <c r="D378" s="32">
        <v>5367.2</v>
      </c>
      <c r="E378" s="32">
        <v>4025.3999999999996</v>
      </c>
      <c r="F378" s="32"/>
      <c r="G378" s="32">
        <v>4025.3999999999996</v>
      </c>
      <c r="H378" s="32"/>
      <c r="I378" s="32">
        <v>3930.52</v>
      </c>
      <c r="J378" s="113"/>
      <c r="K378" s="489"/>
    </row>
    <row r="379" spans="1:11" s="6" customFormat="1" ht="18.75">
      <c r="A379" s="46">
        <v>14</v>
      </c>
      <c r="B379" s="125" t="s">
        <v>181</v>
      </c>
      <c r="C379" s="49">
        <v>4</v>
      </c>
      <c r="D379" s="32">
        <v>1160.9999999999998</v>
      </c>
      <c r="E379" s="32">
        <v>922.8</v>
      </c>
      <c r="F379" s="32"/>
      <c r="G379" s="32">
        <v>922.8</v>
      </c>
      <c r="H379" s="32"/>
      <c r="I379" s="32">
        <v>902.18514000000005</v>
      </c>
      <c r="J379" s="113"/>
      <c r="K379" s="489"/>
    </row>
    <row r="380" spans="1:11" s="6" customFormat="1" ht="18.75">
      <c r="A380" s="46">
        <v>15</v>
      </c>
      <c r="B380" s="125" t="s">
        <v>182</v>
      </c>
      <c r="C380" s="49">
        <v>4</v>
      </c>
      <c r="D380" s="32">
        <v>819.3</v>
      </c>
      <c r="E380" s="32">
        <v>614.69999999999993</v>
      </c>
      <c r="F380" s="32"/>
      <c r="G380" s="32">
        <v>614.69999999999993</v>
      </c>
      <c r="H380" s="32"/>
      <c r="I380" s="32">
        <v>614.69302000000005</v>
      </c>
      <c r="J380" s="113"/>
      <c r="K380" s="489"/>
    </row>
    <row r="381" spans="1:11" s="6" customFormat="1" ht="18.75">
      <c r="A381" s="46">
        <v>16</v>
      </c>
      <c r="B381" s="125" t="s">
        <v>183</v>
      </c>
      <c r="C381" s="49">
        <v>4</v>
      </c>
      <c r="D381" s="32">
        <v>500</v>
      </c>
      <c r="E381" s="32">
        <v>500</v>
      </c>
      <c r="F381" s="32"/>
      <c r="G381" s="32">
        <v>500</v>
      </c>
      <c r="H381" s="32"/>
      <c r="I381" s="32">
        <v>423.5</v>
      </c>
      <c r="J381" s="113"/>
      <c r="K381" s="489"/>
    </row>
    <row r="382" spans="1:11" s="6" customFormat="1" ht="18.75">
      <c r="A382" s="46">
        <v>17</v>
      </c>
      <c r="B382" s="125" t="s">
        <v>184</v>
      </c>
      <c r="C382" s="49">
        <v>6</v>
      </c>
      <c r="D382" s="32">
        <v>1122</v>
      </c>
      <c r="E382" s="32">
        <v>812.40000000000009</v>
      </c>
      <c r="F382" s="32"/>
      <c r="G382" s="32">
        <v>812.40000000000009</v>
      </c>
      <c r="H382" s="32"/>
      <c r="I382" s="32">
        <v>800.92</v>
      </c>
      <c r="J382" s="113"/>
      <c r="K382" s="489"/>
    </row>
    <row r="383" spans="1:11" s="6" customFormat="1" ht="24" customHeight="1">
      <c r="A383" s="46">
        <v>18</v>
      </c>
      <c r="B383" s="125" t="s">
        <v>185</v>
      </c>
      <c r="C383" s="49">
        <v>1</v>
      </c>
      <c r="D383" s="32">
        <v>102.1</v>
      </c>
      <c r="E383" s="32">
        <v>76.5</v>
      </c>
      <c r="F383" s="32"/>
      <c r="G383" s="32">
        <v>76.5</v>
      </c>
      <c r="H383" s="32"/>
      <c r="I383" s="32">
        <v>65.84</v>
      </c>
      <c r="J383" s="113"/>
      <c r="K383" s="489"/>
    </row>
    <row r="384" spans="1:11" s="6" customFormat="1" ht="18.75">
      <c r="A384" s="46">
        <v>19</v>
      </c>
      <c r="B384" s="125" t="s">
        <v>186</v>
      </c>
      <c r="C384" s="49"/>
      <c r="D384" s="32">
        <v>1543.0000000000002</v>
      </c>
      <c r="E384" s="32">
        <v>1108.8000000000002</v>
      </c>
      <c r="F384" s="32"/>
      <c r="G384" s="32">
        <v>1108.8000000000002</v>
      </c>
      <c r="H384" s="32"/>
      <c r="I384" s="32">
        <v>938.3</v>
      </c>
      <c r="J384" s="113"/>
      <c r="K384" s="489"/>
    </row>
    <row r="385" spans="1:11" s="6" customFormat="1" ht="18.75">
      <c r="A385" s="46">
        <v>20</v>
      </c>
      <c r="B385" s="125" t="s">
        <v>187</v>
      </c>
      <c r="C385" s="49">
        <v>2</v>
      </c>
      <c r="D385" s="32">
        <v>1212</v>
      </c>
      <c r="E385" s="32">
        <v>909</v>
      </c>
      <c r="F385" s="32"/>
      <c r="G385" s="32">
        <v>909</v>
      </c>
      <c r="H385" s="32"/>
      <c r="I385" s="32">
        <v>867.43</v>
      </c>
      <c r="J385" s="113"/>
      <c r="K385" s="489"/>
    </row>
    <row r="386" spans="1:11" s="6" customFormat="1" ht="18.75">
      <c r="A386" s="46">
        <v>21</v>
      </c>
      <c r="B386" s="125" t="s">
        <v>188</v>
      </c>
      <c r="C386" s="49">
        <v>3</v>
      </c>
      <c r="D386" s="32">
        <v>662</v>
      </c>
      <c r="E386" s="32">
        <v>456</v>
      </c>
      <c r="F386" s="32"/>
      <c r="G386" s="32">
        <v>456</v>
      </c>
      <c r="H386" s="32"/>
      <c r="I386" s="32">
        <v>414.13164999999998</v>
      </c>
      <c r="J386" s="113"/>
      <c r="K386" s="489"/>
    </row>
    <row r="387" spans="1:11" s="6" customFormat="1" ht="18.75">
      <c r="A387" s="46">
        <v>22</v>
      </c>
      <c r="B387" s="125" t="s">
        <v>189</v>
      </c>
      <c r="C387" s="49">
        <v>6</v>
      </c>
      <c r="D387" s="32">
        <v>812</v>
      </c>
      <c r="E387" s="32">
        <v>592.80000000000007</v>
      </c>
      <c r="F387" s="32"/>
      <c r="G387" s="32">
        <v>592.80000000000007</v>
      </c>
      <c r="H387" s="32"/>
      <c r="I387" s="32">
        <v>478.4</v>
      </c>
      <c r="J387" s="113"/>
      <c r="K387" s="489"/>
    </row>
    <row r="388" spans="1:11" s="6" customFormat="1" ht="18.75">
      <c r="A388" s="46">
        <v>23</v>
      </c>
      <c r="B388" s="125" t="s">
        <v>190</v>
      </c>
      <c r="C388" s="49"/>
      <c r="D388" s="32">
        <v>196.54763</v>
      </c>
      <c r="E388" s="32">
        <v>196.54763</v>
      </c>
      <c r="F388" s="32"/>
      <c r="G388" s="32">
        <v>196.54763</v>
      </c>
      <c r="H388" s="32"/>
      <c r="I388" s="32">
        <v>196.55</v>
      </c>
      <c r="J388" s="113"/>
      <c r="K388" s="489"/>
    </row>
    <row r="389" spans="1:11" s="6" customFormat="1" ht="18.75">
      <c r="A389" s="46">
        <v>24</v>
      </c>
      <c r="B389" s="125" t="s">
        <v>191</v>
      </c>
      <c r="C389" s="49">
        <v>4</v>
      </c>
      <c r="D389" s="32">
        <v>1720.1000000000004</v>
      </c>
      <c r="E389" s="32">
        <v>1289.8999999999999</v>
      </c>
      <c r="F389" s="32"/>
      <c r="G389" s="32">
        <v>1289.8999999999999</v>
      </c>
      <c r="H389" s="32"/>
      <c r="I389" s="32">
        <v>1289.9000000000001</v>
      </c>
      <c r="J389" s="113"/>
      <c r="K389" s="489"/>
    </row>
    <row r="390" spans="1:11" s="6" customFormat="1" ht="18.75">
      <c r="A390" s="46">
        <v>25</v>
      </c>
      <c r="B390" s="125" t="s">
        <v>192</v>
      </c>
      <c r="C390" s="49">
        <v>9</v>
      </c>
      <c r="D390" s="32">
        <v>1208.2000000000003</v>
      </c>
      <c r="E390" s="32">
        <v>906.30000000000018</v>
      </c>
      <c r="F390" s="32"/>
      <c r="G390" s="32">
        <v>906.30000000000018</v>
      </c>
      <c r="H390" s="32"/>
      <c r="I390" s="32">
        <v>906.3</v>
      </c>
      <c r="J390" s="113"/>
      <c r="K390" s="489"/>
    </row>
    <row r="391" spans="1:11" s="6" customFormat="1" ht="18.75">
      <c r="A391" s="63"/>
      <c r="B391" s="28" t="s">
        <v>13</v>
      </c>
      <c r="C391" s="63">
        <f t="shared" ref="C391" si="34">SUM(C393:C394)</f>
        <v>7</v>
      </c>
      <c r="D391" s="21">
        <f>D393+D394</f>
        <v>935.03236999999979</v>
      </c>
      <c r="E391" s="21">
        <f>E393+E394</f>
        <v>652.34236999999985</v>
      </c>
      <c r="F391" s="21">
        <f>F393+F394</f>
        <v>0</v>
      </c>
      <c r="G391" s="21">
        <f>G393+G394</f>
        <v>652.34236999999985</v>
      </c>
      <c r="H391" s="21">
        <f t="shared" ref="H391:I391" si="35">H393+H394</f>
        <v>0</v>
      </c>
      <c r="I391" s="21">
        <f t="shared" si="35"/>
        <v>594.47022000000004</v>
      </c>
      <c r="J391" s="113"/>
      <c r="K391" s="489"/>
    </row>
    <row r="392" spans="1:11" s="6" customFormat="1" ht="18.75">
      <c r="A392" s="46"/>
      <c r="B392" s="18" t="s">
        <v>8</v>
      </c>
      <c r="C392" s="63"/>
      <c r="D392" s="32"/>
      <c r="E392" s="32"/>
      <c r="F392" s="32"/>
      <c r="G392" s="32"/>
      <c r="H392" s="32"/>
      <c r="I392" s="32"/>
      <c r="J392" s="113"/>
      <c r="K392" s="489"/>
    </row>
    <row r="393" spans="1:11" s="6" customFormat="1" ht="18.75">
      <c r="A393" s="128">
        <v>1</v>
      </c>
      <c r="B393" s="125" t="s">
        <v>158</v>
      </c>
      <c r="C393" s="49">
        <v>4</v>
      </c>
      <c r="D393" s="32">
        <v>297.9799999999999</v>
      </c>
      <c r="E393" s="32">
        <v>223.48999999999995</v>
      </c>
      <c r="F393" s="32"/>
      <c r="G393" s="32">
        <v>223.48999999999995</v>
      </c>
      <c r="H393" s="32"/>
      <c r="I393" s="32">
        <v>165.62021999999999</v>
      </c>
      <c r="J393" s="113"/>
      <c r="K393" s="489"/>
    </row>
    <row r="394" spans="1:11" s="6" customFormat="1" ht="19.5" thickBot="1">
      <c r="A394" s="229">
        <v>2</v>
      </c>
      <c r="B394" s="149" t="s">
        <v>799</v>
      </c>
      <c r="C394" s="118">
        <v>3</v>
      </c>
      <c r="D394" s="76">
        <v>637.05236999999988</v>
      </c>
      <c r="E394" s="76">
        <v>428.85236999999995</v>
      </c>
      <c r="F394" s="76"/>
      <c r="G394" s="76">
        <v>428.85236999999995</v>
      </c>
      <c r="H394" s="76"/>
      <c r="I394" s="76">
        <v>428.85</v>
      </c>
      <c r="J394" s="113"/>
      <c r="K394" s="489"/>
    </row>
    <row r="395" spans="1:11" s="164" customFormat="1" ht="30" customHeight="1" thickBot="1">
      <c r="A395" s="52"/>
      <c r="B395" s="39" t="s">
        <v>293</v>
      </c>
      <c r="C395" s="65">
        <v>74</v>
      </c>
      <c r="D395" s="54">
        <f t="shared" ref="D395:I395" si="36">D398+D404+D427</f>
        <v>24887.699999999997</v>
      </c>
      <c r="E395" s="230">
        <f t="shared" si="36"/>
        <v>18665.7</v>
      </c>
      <c r="F395" s="231">
        <v>18665.7</v>
      </c>
      <c r="G395" s="54">
        <f t="shared" si="36"/>
        <v>18665.7</v>
      </c>
      <c r="H395" s="66">
        <f t="shared" si="36"/>
        <v>0</v>
      </c>
      <c r="I395" s="54">
        <f t="shared" si="36"/>
        <v>17974.781700000003</v>
      </c>
      <c r="K395" s="489"/>
    </row>
    <row r="396" spans="1:11" s="165" customFormat="1" ht="30" customHeight="1">
      <c r="A396" s="116"/>
      <c r="B396" s="53" t="s">
        <v>8</v>
      </c>
      <c r="C396" s="64"/>
      <c r="D396" s="27"/>
      <c r="E396" s="57"/>
      <c r="F396" s="57"/>
      <c r="G396" s="57"/>
      <c r="H396" s="57"/>
      <c r="I396" s="57"/>
      <c r="K396" s="489"/>
    </row>
    <row r="397" spans="1:11" s="165" customFormat="1" ht="25.5" customHeight="1">
      <c r="A397" s="46">
        <v>1</v>
      </c>
      <c r="B397" s="18" t="s">
        <v>10</v>
      </c>
      <c r="C397" s="62"/>
      <c r="D397" s="7"/>
      <c r="E397" s="32"/>
      <c r="F397" s="10">
        <v>18665.7</v>
      </c>
      <c r="G397" s="32"/>
      <c r="H397" s="32"/>
      <c r="I397" s="32"/>
      <c r="K397" s="489"/>
    </row>
    <row r="398" spans="1:11" s="165" customFormat="1" ht="38.25" customHeight="1">
      <c r="A398" s="120"/>
      <c r="B398" s="20" t="s">
        <v>11</v>
      </c>
      <c r="C398" s="61">
        <f t="shared" ref="C398:I398" si="37">SUM(C400:C403)</f>
        <v>29</v>
      </c>
      <c r="D398" s="10">
        <f t="shared" si="37"/>
        <v>10609.1</v>
      </c>
      <c r="E398" s="10">
        <f t="shared" si="37"/>
        <v>7956.7</v>
      </c>
      <c r="F398" s="10"/>
      <c r="G398" s="10">
        <f t="shared" si="37"/>
        <v>7956.7</v>
      </c>
      <c r="H398" s="10">
        <f t="shared" si="37"/>
        <v>0</v>
      </c>
      <c r="I398" s="10">
        <f t="shared" si="37"/>
        <v>7945.56</v>
      </c>
      <c r="K398" s="489"/>
    </row>
    <row r="399" spans="1:11" s="165" customFormat="1" ht="22.5" customHeight="1">
      <c r="A399" s="46"/>
      <c r="B399" s="47" t="s">
        <v>8</v>
      </c>
      <c r="C399" s="226"/>
      <c r="D399" s="21"/>
      <c r="E399" s="21"/>
      <c r="F399" s="21"/>
      <c r="G399" s="21"/>
      <c r="H399" s="21"/>
      <c r="I399" s="21"/>
      <c r="K399" s="489"/>
    </row>
    <row r="400" spans="1:11" s="165" customFormat="1" ht="21.75" customHeight="1">
      <c r="A400" s="49">
        <v>1</v>
      </c>
      <c r="B400" s="24" t="s">
        <v>294</v>
      </c>
      <c r="C400" s="127">
        <v>13</v>
      </c>
      <c r="D400" s="227">
        <v>6177.3</v>
      </c>
      <c r="E400" s="227">
        <v>4632.9799999999996</v>
      </c>
      <c r="F400" s="227"/>
      <c r="G400" s="227">
        <v>4632.9799999999996</v>
      </c>
      <c r="H400" s="32"/>
      <c r="I400" s="32">
        <v>4632.97</v>
      </c>
      <c r="K400" s="489"/>
    </row>
    <row r="401" spans="1:11" s="165" customFormat="1" ht="22.5" customHeight="1">
      <c r="A401" s="49">
        <v>2</v>
      </c>
      <c r="B401" s="24" t="s">
        <v>372</v>
      </c>
      <c r="C401" s="127">
        <v>4</v>
      </c>
      <c r="D401" s="227">
        <v>717.3</v>
      </c>
      <c r="E401" s="227">
        <v>537.97</v>
      </c>
      <c r="F401" s="227"/>
      <c r="G401" s="227">
        <v>537.97</v>
      </c>
      <c r="H401" s="32"/>
      <c r="I401" s="32">
        <v>537</v>
      </c>
      <c r="K401" s="489"/>
    </row>
    <row r="402" spans="1:11" s="165" customFormat="1" ht="22.5" customHeight="1">
      <c r="A402" s="49">
        <v>3</v>
      </c>
      <c r="B402" s="24" t="s">
        <v>295</v>
      </c>
      <c r="C402" s="127">
        <v>5</v>
      </c>
      <c r="D402" s="227">
        <v>2350.9</v>
      </c>
      <c r="E402" s="227">
        <v>1762.95</v>
      </c>
      <c r="F402" s="227"/>
      <c r="G402" s="227">
        <v>1762.95</v>
      </c>
      <c r="H402" s="32"/>
      <c r="I402" s="32">
        <v>1762.95</v>
      </c>
      <c r="K402" s="489"/>
    </row>
    <row r="403" spans="1:11" s="165" customFormat="1" ht="22.5" customHeight="1">
      <c r="A403" s="49">
        <v>4</v>
      </c>
      <c r="B403" s="24" t="s">
        <v>296</v>
      </c>
      <c r="C403" s="127">
        <v>7</v>
      </c>
      <c r="D403" s="227">
        <v>1363.6</v>
      </c>
      <c r="E403" s="227">
        <v>1022.8</v>
      </c>
      <c r="F403" s="227"/>
      <c r="G403" s="227">
        <v>1022.8</v>
      </c>
      <c r="H403" s="32"/>
      <c r="I403" s="32">
        <v>1012.64</v>
      </c>
      <c r="K403" s="489"/>
    </row>
    <row r="404" spans="1:11" s="165" customFormat="1" ht="30" customHeight="1">
      <c r="A404" s="49"/>
      <c r="B404" s="28" t="s">
        <v>12</v>
      </c>
      <c r="C404" s="226">
        <f t="shared" ref="C404:I404" si="38">SUM(C406:C426)</f>
        <v>45</v>
      </c>
      <c r="D404" s="228">
        <f t="shared" si="38"/>
        <v>14249.199999999997</v>
      </c>
      <c r="E404" s="228">
        <f t="shared" si="38"/>
        <v>10709</v>
      </c>
      <c r="F404" s="228"/>
      <c r="G404" s="228">
        <f t="shared" si="38"/>
        <v>10709</v>
      </c>
      <c r="H404" s="21">
        <f t="shared" si="38"/>
        <v>0</v>
      </c>
      <c r="I404" s="21">
        <f t="shared" si="38"/>
        <v>10029.221700000002</v>
      </c>
      <c r="K404" s="489"/>
    </row>
    <row r="405" spans="1:11" s="165" customFormat="1" ht="30" customHeight="1">
      <c r="A405" s="46"/>
      <c r="B405" s="47" t="s">
        <v>8</v>
      </c>
      <c r="C405" s="226"/>
      <c r="D405" s="228"/>
      <c r="E405" s="228"/>
      <c r="F405" s="228"/>
      <c r="G405" s="228"/>
      <c r="H405" s="21"/>
      <c r="I405" s="21"/>
      <c r="K405" s="489"/>
    </row>
    <row r="406" spans="1:11" s="165" customFormat="1" ht="20.25" customHeight="1">
      <c r="A406" s="49">
        <v>1</v>
      </c>
      <c r="B406" s="24" t="s">
        <v>297</v>
      </c>
      <c r="C406" s="127">
        <v>3</v>
      </c>
      <c r="D406" s="227">
        <v>661.9</v>
      </c>
      <c r="E406" s="227">
        <v>496.35</v>
      </c>
      <c r="F406" s="227"/>
      <c r="G406" s="227">
        <v>496.35</v>
      </c>
      <c r="H406" s="32"/>
      <c r="I406" s="32">
        <v>495.99</v>
      </c>
      <c r="K406" s="489"/>
    </row>
    <row r="407" spans="1:11" s="165" customFormat="1" ht="22.5" customHeight="1">
      <c r="A407" s="49">
        <v>2</v>
      </c>
      <c r="B407" s="24" t="s">
        <v>298</v>
      </c>
      <c r="C407" s="127"/>
      <c r="D407" s="227">
        <v>329</v>
      </c>
      <c r="E407" s="227">
        <v>246.7</v>
      </c>
      <c r="F407" s="227"/>
      <c r="G407" s="227">
        <v>246.7</v>
      </c>
      <c r="H407" s="32"/>
      <c r="I407" s="32">
        <v>219.19</v>
      </c>
      <c r="K407" s="489"/>
    </row>
    <row r="408" spans="1:11" s="165" customFormat="1" ht="21.75" customHeight="1">
      <c r="A408" s="49">
        <v>3</v>
      </c>
      <c r="B408" s="24" t="s">
        <v>299</v>
      </c>
      <c r="C408" s="127">
        <v>2</v>
      </c>
      <c r="D408" s="227">
        <v>980.7</v>
      </c>
      <c r="E408" s="227">
        <v>735.73</v>
      </c>
      <c r="F408" s="227"/>
      <c r="G408" s="227">
        <v>735.73</v>
      </c>
      <c r="H408" s="32"/>
      <c r="I408" s="32">
        <v>724.28</v>
      </c>
      <c r="K408" s="489"/>
    </row>
    <row r="409" spans="1:11" s="165" customFormat="1" ht="22.5" customHeight="1">
      <c r="A409" s="49">
        <v>4</v>
      </c>
      <c r="B409" s="24" t="s">
        <v>300</v>
      </c>
      <c r="C409" s="127">
        <v>5</v>
      </c>
      <c r="D409" s="227">
        <v>799.1</v>
      </c>
      <c r="E409" s="227">
        <v>599.4</v>
      </c>
      <c r="F409" s="227"/>
      <c r="G409" s="227">
        <v>599.4</v>
      </c>
      <c r="H409" s="32"/>
      <c r="I409" s="32">
        <v>541.48</v>
      </c>
      <c r="K409" s="489"/>
    </row>
    <row r="410" spans="1:11" s="165" customFormat="1" ht="22.5" customHeight="1">
      <c r="A410" s="49">
        <v>5</v>
      </c>
      <c r="B410" s="24" t="s">
        <v>301</v>
      </c>
      <c r="C410" s="127">
        <v>2</v>
      </c>
      <c r="D410" s="227">
        <v>841.4</v>
      </c>
      <c r="E410" s="227">
        <v>650.45000000000005</v>
      </c>
      <c r="F410" s="227"/>
      <c r="G410" s="227">
        <v>650.45000000000005</v>
      </c>
      <c r="H410" s="32"/>
      <c r="I410" s="32">
        <v>503.34</v>
      </c>
      <c r="K410" s="489"/>
    </row>
    <row r="411" spans="1:11" s="165" customFormat="1" ht="22.5" customHeight="1">
      <c r="A411" s="49">
        <v>6</v>
      </c>
      <c r="B411" s="24" t="s">
        <v>302</v>
      </c>
      <c r="C411" s="127">
        <v>1</v>
      </c>
      <c r="D411" s="227">
        <v>862.9</v>
      </c>
      <c r="E411" s="227">
        <v>647.1</v>
      </c>
      <c r="F411" s="227"/>
      <c r="G411" s="227">
        <v>647.1</v>
      </c>
      <c r="H411" s="32"/>
      <c r="I411" s="32">
        <v>647.08000000000004</v>
      </c>
      <c r="K411" s="489"/>
    </row>
    <row r="412" spans="1:11" s="165" customFormat="1" ht="19.5" customHeight="1">
      <c r="A412" s="49">
        <v>7</v>
      </c>
      <c r="B412" s="24" t="s">
        <v>303</v>
      </c>
      <c r="C412" s="127">
        <v>2</v>
      </c>
      <c r="D412" s="227">
        <v>575.9</v>
      </c>
      <c r="E412" s="227">
        <v>431.6</v>
      </c>
      <c r="F412" s="227"/>
      <c r="G412" s="227">
        <v>431.6</v>
      </c>
      <c r="H412" s="32"/>
      <c r="I412" s="32">
        <v>385.96</v>
      </c>
      <c r="K412" s="489"/>
    </row>
    <row r="413" spans="1:11" s="165" customFormat="1" ht="30" customHeight="1">
      <c r="A413" s="49">
        <v>8</v>
      </c>
      <c r="B413" s="24" t="s">
        <v>304</v>
      </c>
      <c r="C413" s="127">
        <v>1</v>
      </c>
      <c r="D413" s="227">
        <v>968.3</v>
      </c>
      <c r="E413" s="227">
        <v>726.3</v>
      </c>
      <c r="F413" s="227"/>
      <c r="G413" s="227">
        <v>726.3</v>
      </c>
      <c r="H413" s="32"/>
      <c r="I413" s="32">
        <v>726.3</v>
      </c>
      <c r="K413" s="489"/>
    </row>
    <row r="414" spans="1:11" s="165" customFormat="1" ht="20.25" customHeight="1">
      <c r="A414" s="49">
        <v>9</v>
      </c>
      <c r="B414" s="24" t="s">
        <v>305</v>
      </c>
      <c r="C414" s="127"/>
      <c r="D414" s="227">
        <v>389.6</v>
      </c>
      <c r="E414" s="227">
        <v>292.41000000000003</v>
      </c>
      <c r="F414" s="227"/>
      <c r="G414" s="227">
        <v>292.41000000000003</v>
      </c>
      <c r="H414" s="32"/>
      <c r="I414" s="32">
        <v>260</v>
      </c>
      <c r="K414" s="489"/>
    </row>
    <row r="415" spans="1:11" s="165" customFormat="1" ht="23.25" customHeight="1">
      <c r="A415" s="49">
        <v>10</v>
      </c>
      <c r="B415" s="24" t="s">
        <v>306</v>
      </c>
      <c r="C415" s="127">
        <v>5</v>
      </c>
      <c r="D415" s="227">
        <v>1116.7</v>
      </c>
      <c r="E415" s="227">
        <v>837.5</v>
      </c>
      <c r="F415" s="227"/>
      <c r="G415" s="227">
        <v>837.5</v>
      </c>
      <c r="H415" s="32"/>
      <c r="I415" s="32">
        <v>730.34</v>
      </c>
      <c r="K415" s="489"/>
    </row>
    <row r="416" spans="1:11" s="165" customFormat="1" ht="30" customHeight="1">
      <c r="A416" s="49">
        <v>11</v>
      </c>
      <c r="B416" s="24" t="s">
        <v>307</v>
      </c>
      <c r="C416" s="127">
        <v>2</v>
      </c>
      <c r="D416" s="227">
        <v>396.7</v>
      </c>
      <c r="E416" s="227">
        <v>297.39999999999998</v>
      </c>
      <c r="F416" s="227"/>
      <c r="G416" s="227">
        <v>297.39999999999998</v>
      </c>
      <c r="H416" s="32"/>
      <c r="I416" s="32">
        <v>290.41000000000003</v>
      </c>
      <c r="K416" s="489"/>
    </row>
    <row r="417" spans="1:11" s="165" customFormat="1" ht="23.25" customHeight="1">
      <c r="A417" s="49">
        <v>12</v>
      </c>
      <c r="B417" s="24" t="s">
        <v>308</v>
      </c>
      <c r="C417" s="127">
        <v>2</v>
      </c>
      <c r="D417" s="227">
        <v>626.1</v>
      </c>
      <c r="E417" s="227">
        <v>469.58</v>
      </c>
      <c r="F417" s="227"/>
      <c r="G417" s="227">
        <v>469.58</v>
      </c>
      <c r="H417" s="32"/>
      <c r="I417" s="32">
        <v>457.57</v>
      </c>
      <c r="K417" s="489"/>
    </row>
    <row r="418" spans="1:11" s="165" customFormat="1" ht="25.5" customHeight="1">
      <c r="A418" s="49">
        <v>13</v>
      </c>
      <c r="B418" s="24" t="s">
        <v>309</v>
      </c>
      <c r="C418" s="127">
        <v>3</v>
      </c>
      <c r="D418" s="227">
        <v>728.3</v>
      </c>
      <c r="E418" s="227">
        <v>546.29999999999995</v>
      </c>
      <c r="F418" s="227"/>
      <c r="G418" s="227">
        <v>546.29999999999995</v>
      </c>
      <c r="H418" s="32"/>
      <c r="I418" s="32">
        <v>527.36</v>
      </c>
      <c r="K418" s="489"/>
    </row>
    <row r="419" spans="1:11" s="165" customFormat="1" ht="22.5" customHeight="1">
      <c r="A419" s="49">
        <v>14</v>
      </c>
      <c r="B419" s="24" t="s">
        <v>310</v>
      </c>
      <c r="C419" s="127">
        <v>3</v>
      </c>
      <c r="D419" s="227">
        <v>1057.8</v>
      </c>
      <c r="E419" s="227">
        <v>796.05</v>
      </c>
      <c r="F419" s="227"/>
      <c r="G419" s="227">
        <v>796.05</v>
      </c>
      <c r="H419" s="32"/>
      <c r="I419" s="32">
        <v>792.89</v>
      </c>
      <c r="K419" s="489"/>
    </row>
    <row r="420" spans="1:11" s="165" customFormat="1" ht="24.75" customHeight="1">
      <c r="A420" s="49">
        <v>15</v>
      </c>
      <c r="B420" s="24" t="s">
        <v>153</v>
      </c>
      <c r="C420" s="127">
        <v>2</v>
      </c>
      <c r="D420" s="227">
        <v>699.6</v>
      </c>
      <c r="E420" s="227">
        <v>524.70000000000005</v>
      </c>
      <c r="F420" s="227"/>
      <c r="G420" s="227">
        <v>524.70000000000005</v>
      </c>
      <c r="H420" s="32"/>
      <c r="I420" s="32">
        <v>495.46</v>
      </c>
      <c r="K420" s="489"/>
    </row>
    <row r="421" spans="1:11" s="165" customFormat="1" ht="23.25" customHeight="1">
      <c r="A421" s="49">
        <v>16</v>
      </c>
      <c r="B421" s="24" t="s">
        <v>311</v>
      </c>
      <c r="C421" s="127"/>
      <c r="D421" s="227">
        <v>902.9</v>
      </c>
      <c r="E421" s="227">
        <v>677.25</v>
      </c>
      <c r="F421" s="227"/>
      <c r="G421" s="227">
        <v>677.25</v>
      </c>
      <c r="H421" s="32"/>
      <c r="I421" s="32">
        <v>601.96</v>
      </c>
      <c r="K421" s="489"/>
    </row>
    <row r="422" spans="1:11" s="165" customFormat="1" ht="22.5" customHeight="1">
      <c r="A422" s="49">
        <v>17</v>
      </c>
      <c r="B422" s="24" t="s">
        <v>312</v>
      </c>
      <c r="C422" s="127">
        <v>2</v>
      </c>
      <c r="D422" s="227">
        <v>466.9</v>
      </c>
      <c r="E422" s="227">
        <v>350.2</v>
      </c>
      <c r="F422" s="227"/>
      <c r="G422" s="227">
        <v>350.2</v>
      </c>
      <c r="H422" s="32"/>
      <c r="I422" s="32">
        <v>349.86799999999999</v>
      </c>
      <c r="K422" s="489"/>
    </row>
    <row r="423" spans="1:11" s="165" customFormat="1" ht="23.25" customHeight="1">
      <c r="A423" s="49">
        <v>18</v>
      </c>
      <c r="B423" s="24" t="s">
        <v>313</v>
      </c>
      <c r="C423" s="127">
        <v>4</v>
      </c>
      <c r="D423" s="227">
        <v>610.29999999999995</v>
      </c>
      <c r="E423" s="227">
        <v>457.75</v>
      </c>
      <c r="F423" s="227"/>
      <c r="G423" s="227">
        <v>457.75</v>
      </c>
      <c r="H423" s="32"/>
      <c r="I423" s="32">
        <v>457.26</v>
      </c>
      <c r="K423" s="489"/>
    </row>
    <row r="424" spans="1:11" s="165" customFormat="1" ht="21.75" customHeight="1">
      <c r="A424" s="49">
        <v>19</v>
      </c>
      <c r="B424" s="24" t="s">
        <v>314</v>
      </c>
      <c r="C424" s="127">
        <v>2</v>
      </c>
      <c r="D424" s="227">
        <v>318.7</v>
      </c>
      <c r="E424" s="227">
        <v>239.05</v>
      </c>
      <c r="F424" s="227"/>
      <c r="G424" s="227">
        <v>239.05</v>
      </c>
      <c r="H424" s="32"/>
      <c r="I424" s="32">
        <v>212.2337</v>
      </c>
      <c r="K424" s="489"/>
    </row>
    <row r="425" spans="1:11" s="165" customFormat="1" ht="23.25" customHeight="1">
      <c r="A425" s="49">
        <v>20</v>
      </c>
      <c r="B425" s="24" t="s">
        <v>315</v>
      </c>
      <c r="C425" s="127">
        <v>2</v>
      </c>
      <c r="D425" s="227">
        <v>589.1</v>
      </c>
      <c r="E425" s="227">
        <v>441.9</v>
      </c>
      <c r="F425" s="227"/>
      <c r="G425" s="227">
        <v>441.9</v>
      </c>
      <c r="H425" s="32"/>
      <c r="I425" s="32">
        <v>392.8</v>
      </c>
      <c r="K425" s="489"/>
    </row>
    <row r="426" spans="1:11" s="165" customFormat="1" ht="24.75" customHeight="1">
      <c r="A426" s="49">
        <v>21</v>
      </c>
      <c r="B426" s="24" t="s">
        <v>316</v>
      </c>
      <c r="C426" s="127">
        <v>2</v>
      </c>
      <c r="D426" s="227">
        <v>327.3</v>
      </c>
      <c r="E426" s="227">
        <v>245.28</v>
      </c>
      <c r="F426" s="227"/>
      <c r="G426" s="227">
        <v>245.28</v>
      </c>
      <c r="H426" s="32"/>
      <c r="I426" s="32">
        <v>217.45</v>
      </c>
      <c r="K426" s="489"/>
    </row>
    <row r="427" spans="1:11" s="165" customFormat="1" ht="19.5" customHeight="1">
      <c r="A427" s="63"/>
      <c r="B427" s="28" t="s">
        <v>13</v>
      </c>
      <c r="C427" s="226"/>
      <c r="D427" s="21">
        <v>29.4</v>
      </c>
      <c r="E427" s="21"/>
      <c r="F427" s="21"/>
      <c r="G427" s="21"/>
      <c r="H427" s="21"/>
      <c r="I427" s="21"/>
      <c r="K427" s="489"/>
    </row>
    <row r="428" spans="1:11" s="165" customFormat="1" ht="21.75" customHeight="1">
      <c r="A428" s="46"/>
      <c r="B428" s="47" t="s">
        <v>8</v>
      </c>
      <c r="C428" s="226"/>
      <c r="D428" s="21"/>
      <c r="E428" s="21"/>
      <c r="F428" s="21"/>
      <c r="G428" s="21"/>
      <c r="H428" s="21"/>
      <c r="I428" s="21"/>
      <c r="K428" s="489"/>
    </row>
    <row r="429" spans="1:11" s="165" customFormat="1" ht="23.25" customHeight="1" thickBot="1">
      <c r="A429" s="118">
        <v>1</v>
      </c>
      <c r="B429" s="72" t="s">
        <v>317</v>
      </c>
      <c r="C429" s="265"/>
      <c r="D429" s="76">
        <v>29.4</v>
      </c>
      <c r="E429" s="266"/>
      <c r="F429" s="266"/>
      <c r="G429" s="266"/>
      <c r="H429" s="266"/>
      <c r="I429" s="266"/>
      <c r="K429" s="489"/>
    </row>
    <row r="430" spans="1:11" s="44" customFormat="1" ht="29.25" customHeight="1" thickBot="1">
      <c r="A430" s="52"/>
      <c r="B430" s="268" t="s">
        <v>369</v>
      </c>
      <c r="C430" s="179">
        <v>45</v>
      </c>
      <c r="D430" s="42">
        <f>D433+D438+D451</f>
        <v>18137</v>
      </c>
      <c r="E430" s="42">
        <f>E433+E438+E451</f>
        <v>13602.800000000001</v>
      </c>
      <c r="F430" s="269">
        <v>13602.8</v>
      </c>
      <c r="G430" s="42">
        <v>13602.8</v>
      </c>
      <c r="H430" s="269">
        <v>0</v>
      </c>
      <c r="I430" s="42">
        <f>I433+I438+I451</f>
        <v>12123.3</v>
      </c>
      <c r="K430" s="489"/>
    </row>
    <row r="431" spans="1:11" ht="19.5">
      <c r="A431" s="116"/>
      <c r="B431" s="53" t="s">
        <v>8</v>
      </c>
      <c r="C431" s="267"/>
      <c r="D431" s="27"/>
      <c r="E431" s="55"/>
      <c r="F431" s="55"/>
      <c r="G431" s="55"/>
      <c r="H431" s="55"/>
      <c r="I431" s="57"/>
      <c r="K431" s="489"/>
    </row>
    <row r="432" spans="1:11" ht="18.75">
      <c r="A432" s="46">
        <v>1</v>
      </c>
      <c r="B432" s="18" t="s">
        <v>10</v>
      </c>
      <c r="C432" s="260"/>
      <c r="D432" s="7"/>
      <c r="E432" s="25"/>
      <c r="F432" s="19">
        <v>13602.8</v>
      </c>
      <c r="G432" s="25"/>
      <c r="H432" s="25"/>
      <c r="I432" s="32"/>
      <c r="K432" s="489"/>
    </row>
    <row r="433" spans="1:11" ht="56.25">
      <c r="A433" s="46"/>
      <c r="B433" s="20" t="s">
        <v>11</v>
      </c>
      <c r="C433" s="180">
        <f>C435+C436+C437+C438+C439+C440+C441+C442+C443+C444+C445+C446+C447+C448+C449+C450</f>
        <v>69</v>
      </c>
      <c r="D433" s="19">
        <f>D435+D436+D437</f>
        <v>8514</v>
      </c>
      <c r="E433" s="19">
        <f>E435+E436+E437</f>
        <v>6385.6</v>
      </c>
      <c r="F433" s="19"/>
      <c r="G433" s="19">
        <f>G435+G436+G437</f>
        <v>6385.6</v>
      </c>
      <c r="H433" s="19"/>
      <c r="I433" s="21">
        <f>I435+I436+I437</f>
        <v>5387.7000000000007</v>
      </c>
      <c r="K433" s="489"/>
    </row>
    <row r="434" spans="1:11" ht="19.5">
      <c r="A434" s="46"/>
      <c r="B434" s="47" t="s">
        <v>8</v>
      </c>
      <c r="C434" s="33"/>
      <c r="D434" s="25"/>
      <c r="E434" s="25"/>
      <c r="F434" s="25"/>
      <c r="G434" s="25"/>
      <c r="H434" s="31"/>
      <c r="I434" s="32"/>
      <c r="K434" s="489"/>
    </row>
    <row r="435" spans="1:11" ht="18.75">
      <c r="A435" s="49">
        <v>1</v>
      </c>
      <c r="B435" s="264" t="s">
        <v>355</v>
      </c>
      <c r="C435" s="33">
        <v>6</v>
      </c>
      <c r="D435" s="25">
        <v>4731</v>
      </c>
      <c r="E435" s="25">
        <v>3548.3</v>
      </c>
      <c r="F435" s="25"/>
      <c r="G435" s="25">
        <v>3548.3</v>
      </c>
      <c r="H435" s="31"/>
      <c r="I435" s="32">
        <v>2880</v>
      </c>
      <c r="K435" s="489"/>
    </row>
    <row r="436" spans="1:11" ht="18.75">
      <c r="A436" s="49">
        <v>2</v>
      </c>
      <c r="B436" s="264" t="s">
        <v>370</v>
      </c>
      <c r="C436" s="33">
        <v>3</v>
      </c>
      <c r="D436" s="25">
        <v>1267</v>
      </c>
      <c r="E436" s="25">
        <v>950.3</v>
      </c>
      <c r="F436" s="25"/>
      <c r="G436" s="25">
        <v>950.3</v>
      </c>
      <c r="H436" s="31"/>
      <c r="I436" s="32">
        <v>922.3</v>
      </c>
      <c r="K436" s="489"/>
    </row>
    <row r="437" spans="1:11" ht="18.75">
      <c r="A437" s="49">
        <v>3</v>
      </c>
      <c r="B437" s="264" t="s">
        <v>371</v>
      </c>
      <c r="C437" s="33">
        <v>8</v>
      </c>
      <c r="D437" s="25">
        <v>2516</v>
      </c>
      <c r="E437" s="25">
        <v>1887</v>
      </c>
      <c r="F437" s="25"/>
      <c r="G437" s="25">
        <v>1887</v>
      </c>
      <c r="H437" s="31"/>
      <c r="I437" s="32">
        <v>1585.4</v>
      </c>
      <c r="K437" s="489"/>
    </row>
    <row r="438" spans="1:11" ht="18.75">
      <c r="A438" s="49"/>
      <c r="B438" s="28" t="s">
        <v>12</v>
      </c>
      <c r="C438" s="220">
        <f t="shared" ref="C438" si="39">SUM(C440:C450)</f>
        <v>26</v>
      </c>
      <c r="D438" s="19">
        <f>D440+D441+D442+D443+D444+D445+D446+D447+D448+D449+D450</f>
        <v>8801.9</v>
      </c>
      <c r="E438" s="19">
        <f>E440+E441+E442+E443+E444+E445+E446+E447+E448+E449+E450</f>
        <v>6641.0999999999995</v>
      </c>
      <c r="F438" s="19"/>
      <c r="G438" s="19">
        <f>G440+G441+G442+G443+G444+G445+G446+G447+G448+G449+G450</f>
        <v>6641.0999999999995</v>
      </c>
      <c r="H438" s="23"/>
      <c r="I438" s="19">
        <f>I440+I441+I442+I443+I444+I445+I446+I447+I448+I449+I450</f>
        <v>6176.2999999999993</v>
      </c>
      <c r="K438" s="489"/>
    </row>
    <row r="439" spans="1:11" ht="19.5">
      <c r="A439" s="46"/>
      <c r="B439" s="47" t="s">
        <v>8</v>
      </c>
      <c r="C439" s="33"/>
      <c r="D439" s="25"/>
      <c r="E439" s="261"/>
      <c r="F439" s="25"/>
      <c r="G439" s="261"/>
      <c r="H439" s="31"/>
      <c r="I439" s="32"/>
      <c r="K439" s="489"/>
    </row>
    <row r="440" spans="1:11" ht="18.75">
      <c r="A440" s="46">
        <v>1</v>
      </c>
      <c r="B440" s="264" t="s">
        <v>356</v>
      </c>
      <c r="C440" s="33">
        <v>1</v>
      </c>
      <c r="D440" s="25">
        <v>376</v>
      </c>
      <c r="E440" s="25">
        <v>282</v>
      </c>
      <c r="F440" s="25"/>
      <c r="G440" s="25">
        <v>282</v>
      </c>
      <c r="H440" s="31"/>
      <c r="I440" s="32">
        <v>246.8</v>
      </c>
      <c r="K440" s="489"/>
    </row>
    <row r="441" spans="1:11" ht="18.75">
      <c r="A441" s="46">
        <v>2</v>
      </c>
      <c r="B441" s="264" t="s">
        <v>357</v>
      </c>
      <c r="C441" s="33">
        <v>2</v>
      </c>
      <c r="D441" s="25">
        <v>978</v>
      </c>
      <c r="E441" s="25">
        <v>733.5</v>
      </c>
      <c r="F441" s="25"/>
      <c r="G441" s="25">
        <v>733.5</v>
      </c>
      <c r="H441" s="31"/>
      <c r="I441" s="32">
        <v>730.5</v>
      </c>
      <c r="K441" s="489"/>
    </row>
    <row r="442" spans="1:11" ht="18.75">
      <c r="A442" s="46">
        <v>3</v>
      </c>
      <c r="B442" s="264" t="s">
        <v>358</v>
      </c>
      <c r="C442" s="33">
        <v>1</v>
      </c>
      <c r="D442" s="25">
        <v>280</v>
      </c>
      <c r="E442" s="25">
        <v>210</v>
      </c>
      <c r="F442" s="25"/>
      <c r="G442" s="25">
        <v>210</v>
      </c>
      <c r="H442" s="31"/>
      <c r="I442" s="32">
        <v>210</v>
      </c>
      <c r="K442" s="489"/>
    </row>
    <row r="443" spans="1:11" ht="18.75">
      <c r="A443" s="46">
        <v>4</v>
      </c>
      <c r="B443" s="264" t="s">
        <v>359</v>
      </c>
      <c r="C443" s="33">
        <v>1</v>
      </c>
      <c r="D443" s="25">
        <v>301</v>
      </c>
      <c r="E443" s="25">
        <v>225.7</v>
      </c>
      <c r="F443" s="25"/>
      <c r="G443" s="25">
        <v>225.7</v>
      </c>
      <c r="H443" s="31"/>
      <c r="I443" s="32">
        <v>225.7</v>
      </c>
      <c r="K443" s="489"/>
    </row>
    <row r="444" spans="1:11" ht="18.75">
      <c r="A444" s="46">
        <v>5</v>
      </c>
      <c r="B444" s="264" t="s">
        <v>360</v>
      </c>
      <c r="C444" s="33">
        <v>1</v>
      </c>
      <c r="D444" s="25">
        <v>793</v>
      </c>
      <c r="E444" s="25">
        <v>594.79999999999995</v>
      </c>
      <c r="F444" s="25"/>
      <c r="G444" s="25">
        <v>594.79999999999995</v>
      </c>
      <c r="H444" s="31"/>
      <c r="I444" s="32">
        <v>582.4</v>
      </c>
      <c r="K444" s="489"/>
    </row>
    <row r="445" spans="1:11" ht="18.75">
      <c r="A445" s="46">
        <v>6</v>
      </c>
      <c r="B445" s="264" t="s">
        <v>361</v>
      </c>
      <c r="C445" s="33">
        <v>4</v>
      </c>
      <c r="D445" s="25">
        <v>1295</v>
      </c>
      <c r="E445" s="25">
        <v>971.2</v>
      </c>
      <c r="F445" s="25"/>
      <c r="G445" s="25">
        <v>971.2</v>
      </c>
      <c r="H445" s="31"/>
      <c r="I445" s="32">
        <v>855.1</v>
      </c>
      <c r="K445" s="489"/>
    </row>
    <row r="446" spans="1:11" ht="18.75">
      <c r="A446" s="46">
        <v>7</v>
      </c>
      <c r="B446" s="264" t="s">
        <v>362</v>
      </c>
      <c r="C446" s="33">
        <v>9</v>
      </c>
      <c r="D446" s="25">
        <v>1310</v>
      </c>
      <c r="E446" s="25">
        <v>982.5</v>
      </c>
      <c r="F446" s="25"/>
      <c r="G446" s="25">
        <v>982.5</v>
      </c>
      <c r="H446" s="31"/>
      <c r="I446" s="32">
        <v>798.6</v>
      </c>
      <c r="K446" s="489"/>
    </row>
    <row r="447" spans="1:11" ht="18.75">
      <c r="A447" s="46">
        <v>8</v>
      </c>
      <c r="B447" s="264" t="s">
        <v>363</v>
      </c>
      <c r="C447" s="33">
        <v>2</v>
      </c>
      <c r="D447" s="25">
        <v>748</v>
      </c>
      <c r="E447" s="25">
        <v>561</v>
      </c>
      <c r="F447" s="25"/>
      <c r="G447" s="25">
        <v>561</v>
      </c>
      <c r="H447" s="31"/>
      <c r="I447" s="32">
        <v>486.8</v>
      </c>
      <c r="K447" s="489"/>
    </row>
    <row r="448" spans="1:11" ht="37.5">
      <c r="A448" s="46">
        <v>9</v>
      </c>
      <c r="B448" s="264" t="s">
        <v>364</v>
      </c>
      <c r="C448" s="33">
        <v>2</v>
      </c>
      <c r="D448" s="25">
        <v>985</v>
      </c>
      <c r="E448" s="25">
        <v>738.8</v>
      </c>
      <c r="F448" s="25"/>
      <c r="G448" s="25">
        <v>738.8</v>
      </c>
      <c r="H448" s="31"/>
      <c r="I448" s="32">
        <v>698.8</v>
      </c>
      <c r="K448" s="489"/>
    </row>
    <row r="449" spans="1:11" ht="18.75">
      <c r="A449" s="46">
        <v>10</v>
      </c>
      <c r="B449" s="264" t="s">
        <v>365</v>
      </c>
      <c r="C449" s="33">
        <v>1</v>
      </c>
      <c r="D449" s="25">
        <v>1577</v>
      </c>
      <c r="E449" s="25">
        <v>1182.7</v>
      </c>
      <c r="F449" s="25"/>
      <c r="G449" s="25">
        <v>1182.7</v>
      </c>
      <c r="H449" s="31"/>
      <c r="I449" s="32">
        <v>1182.7</v>
      </c>
      <c r="K449" s="489"/>
    </row>
    <row r="450" spans="1:11" ht="18.75">
      <c r="A450" s="46">
        <v>11</v>
      </c>
      <c r="B450" s="264" t="s">
        <v>366</v>
      </c>
      <c r="C450" s="33">
        <v>2</v>
      </c>
      <c r="D450" s="25">
        <v>158.9</v>
      </c>
      <c r="E450" s="25">
        <v>158.9</v>
      </c>
      <c r="F450" s="25"/>
      <c r="G450" s="25">
        <v>158.9</v>
      </c>
      <c r="H450" s="31"/>
      <c r="I450" s="32">
        <v>158.9</v>
      </c>
      <c r="K450" s="489"/>
    </row>
    <row r="451" spans="1:11" ht="18.75">
      <c r="A451" s="49"/>
      <c r="B451" s="28" t="s">
        <v>13</v>
      </c>
      <c r="C451" s="220">
        <f>C453+C454</f>
        <v>2</v>
      </c>
      <c r="D451" s="19">
        <f>D453+D454</f>
        <v>821.1</v>
      </c>
      <c r="E451" s="19">
        <f>E453+E454</f>
        <v>576.1</v>
      </c>
      <c r="F451" s="19"/>
      <c r="G451" s="19">
        <f>G453+G454</f>
        <v>576.1</v>
      </c>
      <c r="H451" s="23"/>
      <c r="I451" s="19">
        <f>I453+I454</f>
        <v>559.29999999999995</v>
      </c>
      <c r="K451" s="489"/>
    </row>
    <row r="452" spans="1:11" ht="19.5">
      <c r="A452" s="46"/>
      <c r="B452" s="47" t="s">
        <v>8</v>
      </c>
      <c r="C452" s="33"/>
      <c r="D452" s="25"/>
      <c r="E452" s="25"/>
      <c r="F452" s="25"/>
      <c r="G452" s="25"/>
      <c r="H452" s="31"/>
      <c r="I452" s="32"/>
      <c r="K452" s="489"/>
    </row>
    <row r="453" spans="1:11" ht="18.75">
      <c r="A453" s="49">
        <v>1</v>
      </c>
      <c r="B453" s="263" t="s">
        <v>367</v>
      </c>
      <c r="C453" s="33">
        <v>1</v>
      </c>
      <c r="D453" s="25">
        <v>534</v>
      </c>
      <c r="E453" s="25">
        <v>400.5</v>
      </c>
      <c r="F453" s="25"/>
      <c r="G453" s="25">
        <v>400.5</v>
      </c>
      <c r="H453" s="31"/>
      <c r="I453" s="32">
        <v>383.7</v>
      </c>
      <c r="K453" s="489"/>
    </row>
    <row r="454" spans="1:11" ht="19.5" thickBot="1">
      <c r="A454" s="49">
        <v>2</v>
      </c>
      <c r="B454" s="263" t="s">
        <v>368</v>
      </c>
      <c r="C454" s="33">
        <v>1</v>
      </c>
      <c r="D454" s="25">
        <v>287.10000000000002</v>
      </c>
      <c r="E454" s="25">
        <v>175.6</v>
      </c>
      <c r="F454" s="25"/>
      <c r="G454" s="25">
        <v>175.6</v>
      </c>
      <c r="H454" s="31"/>
      <c r="I454" s="32">
        <v>175.6</v>
      </c>
      <c r="K454" s="489"/>
    </row>
    <row r="455" spans="1:11" s="6" customFormat="1" ht="30" customHeight="1" thickBot="1">
      <c r="A455" s="52"/>
      <c r="B455" s="39" t="s">
        <v>75</v>
      </c>
      <c r="C455" s="179">
        <v>274</v>
      </c>
      <c r="D455" s="54">
        <f t="shared" ref="D455:I455" si="40">D457+D458+D469</f>
        <v>65302.399999999994</v>
      </c>
      <c r="E455" s="54">
        <f t="shared" si="40"/>
        <v>48976.7</v>
      </c>
      <c r="F455" s="54">
        <f t="shared" si="40"/>
        <v>48976.7</v>
      </c>
      <c r="G455" s="54">
        <f t="shared" si="40"/>
        <v>48976.7</v>
      </c>
      <c r="H455" s="54">
        <f t="shared" si="40"/>
        <v>0</v>
      </c>
      <c r="I455" s="60">
        <f t="shared" si="40"/>
        <v>46576.880640000003</v>
      </c>
      <c r="K455" s="489"/>
    </row>
    <row r="456" spans="1:11" s="6" customFormat="1" ht="19.5">
      <c r="A456" s="116"/>
      <c r="B456" s="53" t="s">
        <v>8</v>
      </c>
      <c r="C456" s="22"/>
      <c r="D456" s="27"/>
      <c r="E456" s="55"/>
      <c r="F456" s="55"/>
      <c r="G456" s="55"/>
      <c r="H456" s="55"/>
      <c r="I456" s="55"/>
      <c r="K456" s="489"/>
    </row>
    <row r="457" spans="1:11" s="6" customFormat="1" ht="18.75">
      <c r="A457" s="46">
        <v>1</v>
      </c>
      <c r="B457" s="18" t="s">
        <v>10</v>
      </c>
      <c r="C457" s="11"/>
      <c r="D457" s="10"/>
      <c r="E457" s="19"/>
      <c r="F457" s="19">
        <v>48976.7</v>
      </c>
      <c r="G457" s="19"/>
      <c r="H457" s="19"/>
      <c r="I457" s="19"/>
      <c r="K457" s="489"/>
    </row>
    <row r="458" spans="1:11" s="6" customFormat="1" ht="56.25">
      <c r="A458" s="120"/>
      <c r="B458" s="59" t="s">
        <v>11</v>
      </c>
      <c r="C458" s="180">
        <f t="shared" ref="C458:H458" si="41">SUM(C460:C468)</f>
        <v>90</v>
      </c>
      <c r="D458" s="10">
        <f t="shared" si="41"/>
        <v>30295.299999999996</v>
      </c>
      <c r="E458" s="10">
        <f t="shared" si="41"/>
        <v>22561.699999999997</v>
      </c>
      <c r="F458" s="10">
        <f t="shared" si="41"/>
        <v>0</v>
      </c>
      <c r="G458" s="10">
        <f t="shared" si="41"/>
        <v>22561.699999999997</v>
      </c>
      <c r="H458" s="10">
        <f t="shared" si="41"/>
        <v>0</v>
      </c>
      <c r="I458" s="58">
        <f>SUM(I460:I468)</f>
        <v>22117.538909999999</v>
      </c>
      <c r="K458" s="489"/>
    </row>
    <row r="459" spans="1:11" s="6" customFormat="1" ht="19.5">
      <c r="A459" s="46"/>
      <c r="B459" s="47" t="s">
        <v>8</v>
      </c>
      <c r="C459" s="63"/>
      <c r="D459" s="19"/>
      <c r="E459" s="19"/>
      <c r="F459" s="19"/>
      <c r="G459" s="19"/>
      <c r="H459" s="23"/>
      <c r="I459" s="19"/>
      <c r="K459" s="489"/>
    </row>
    <row r="460" spans="1:11" s="6" customFormat="1" ht="18.75">
      <c r="A460" s="49">
        <v>1</v>
      </c>
      <c r="B460" s="24" t="s">
        <v>78</v>
      </c>
      <c r="C460" s="49">
        <v>26</v>
      </c>
      <c r="D460" s="25">
        <v>19934.599999999999</v>
      </c>
      <c r="E460" s="25">
        <v>14809.3</v>
      </c>
      <c r="F460" s="19"/>
      <c r="G460" s="25">
        <v>14809.3</v>
      </c>
      <c r="H460" s="23"/>
      <c r="I460" s="25">
        <v>14807.44569</v>
      </c>
      <c r="K460" s="489"/>
    </row>
    <row r="461" spans="1:11" s="6" customFormat="1" ht="18.75">
      <c r="A461" s="49">
        <v>2</v>
      </c>
      <c r="B461" s="24" t="s">
        <v>79</v>
      </c>
      <c r="C461" s="49">
        <v>7</v>
      </c>
      <c r="D461" s="25">
        <v>950.5</v>
      </c>
      <c r="E461" s="25">
        <v>714.1</v>
      </c>
      <c r="F461" s="19"/>
      <c r="G461" s="25">
        <v>714.1</v>
      </c>
      <c r="H461" s="23"/>
      <c r="I461" s="25">
        <v>679.1</v>
      </c>
      <c r="K461" s="489"/>
    </row>
    <row r="462" spans="1:11" s="6" customFormat="1" ht="18.75">
      <c r="A462" s="49">
        <v>3</v>
      </c>
      <c r="B462" s="24" t="s">
        <v>80</v>
      </c>
      <c r="C462" s="49">
        <v>13</v>
      </c>
      <c r="D462" s="25">
        <v>3117.5</v>
      </c>
      <c r="E462" s="25">
        <v>2336.3000000000002</v>
      </c>
      <c r="F462" s="19"/>
      <c r="G462" s="25">
        <v>2336.3000000000002</v>
      </c>
      <c r="H462" s="23"/>
      <c r="I462" s="25">
        <v>2336.3000000000002</v>
      </c>
      <c r="K462" s="489"/>
    </row>
    <row r="463" spans="1:11" s="6" customFormat="1" ht="18.75">
      <c r="A463" s="49">
        <v>4</v>
      </c>
      <c r="B463" s="24" t="s">
        <v>76</v>
      </c>
      <c r="C463" s="49">
        <v>2</v>
      </c>
      <c r="D463" s="25">
        <v>148.1</v>
      </c>
      <c r="E463" s="25">
        <v>148.1</v>
      </c>
      <c r="F463" s="19"/>
      <c r="G463" s="25">
        <v>148.1</v>
      </c>
      <c r="H463" s="23"/>
      <c r="I463" s="25">
        <v>103.9</v>
      </c>
      <c r="K463" s="489"/>
    </row>
    <row r="464" spans="1:11" s="6" customFormat="1" ht="18.75">
      <c r="A464" s="49">
        <v>5</v>
      </c>
      <c r="B464" s="24" t="s">
        <v>77</v>
      </c>
      <c r="C464" s="49">
        <v>4</v>
      </c>
      <c r="D464" s="25">
        <v>835.8</v>
      </c>
      <c r="E464" s="25">
        <v>633.20000000000005</v>
      </c>
      <c r="F464" s="19"/>
      <c r="G464" s="25">
        <v>633.20000000000005</v>
      </c>
      <c r="H464" s="23"/>
      <c r="I464" s="25">
        <v>565.70000000000005</v>
      </c>
      <c r="K464" s="489"/>
    </row>
    <row r="465" spans="1:11" s="6" customFormat="1" ht="18.75">
      <c r="A465" s="49">
        <v>6</v>
      </c>
      <c r="B465" s="24" t="s">
        <v>81</v>
      </c>
      <c r="C465" s="49">
        <v>8</v>
      </c>
      <c r="D465" s="25">
        <v>1063.0999999999999</v>
      </c>
      <c r="E465" s="25">
        <v>702.6</v>
      </c>
      <c r="F465" s="19"/>
      <c r="G465" s="25">
        <v>702.6</v>
      </c>
      <c r="H465" s="23"/>
      <c r="I465" s="25">
        <v>466.79021</v>
      </c>
      <c r="K465" s="489"/>
    </row>
    <row r="466" spans="1:11" s="6" customFormat="1" ht="18.75">
      <c r="A466" s="49">
        <v>7</v>
      </c>
      <c r="B466" s="24" t="s">
        <v>82</v>
      </c>
      <c r="C466" s="49">
        <v>14</v>
      </c>
      <c r="D466" s="25">
        <v>1474.2</v>
      </c>
      <c r="E466" s="25">
        <v>1138.2</v>
      </c>
      <c r="F466" s="19"/>
      <c r="G466" s="25">
        <v>1138.2</v>
      </c>
      <c r="H466" s="23"/>
      <c r="I466" s="25">
        <v>1118.2090000000001</v>
      </c>
      <c r="K466" s="489"/>
    </row>
    <row r="467" spans="1:11" s="6" customFormat="1" ht="18.75">
      <c r="A467" s="49">
        <v>8</v>
      </c>
      <c r="B467" s="24" t="s">
        <v>83</v>
      </c>
      <c r="C467" s="49">
        <v>4</v>
      </c>
      <c r="D467" s="25">
        <v>568.20000000000005</v>
      </c>
      <c r="E467" s="25">
        <v>423.6</v>
      </c>
      <c r="F467" s="19"/>
      <c r="G467" s="25">
        <v>423.6</v>
      </c>
      <c r="H467" s="23"/>
      <c r="I467" s="25">
        <v>423.6</v>
      </c>
      <c r="K467" s="489"/>
    </row>
    <row r="468" spans="1:11" s="6" customFormat="1" ht="18.75">
      <c r="A468" s="49">
        <v>9</v>
      </c>
      <c r="B468" s="24" t="s">
        <v>84</v>
      </c>
      <c r="C468" s="49">
        <v>12</v>
      </c>
      <c r="D468" s="25">
        <v>2203.3000000000002</v>
      </c>
      <c r="E468" s="25">
        <v>1656.3</v>
      </c>
      <c r="F468" s="19"/>
      <c r="G468" s="25">
        <v>1656.3</v>
      </c>
      <c r="H468" s="23"/>
      <c r="I468" s="25">
        <v>1616.4940099999999</v>
      </c>
      <c r="K468" s="489"/>
    </row>
    <row r="469" spans="1:11" s="6" customFormat="1" ht="18.75">
      <c r="A469" s="49"/>
      <c r="B469" s="28" t="s">
        <v>12</v>
      </c>
      <c r="C469" s="63">
        <f t="shared" ref="C469:I469" si="42">SUM(C471:C490)</f>
        <v>184</v>
      </c>
      <c r="D469" s="19">
        <f t="shared" si="42"/>
        <v>35007.1</v>
      </c>
      <c r="E469" s="19">
        <f t="shared" si="42"/>
        <v>26415.000000000004</v>
      </c>
      <c r="F469" s="19">
        <f t="shared" si="42"/>
        <v>0</v>
      </c>
      <c r="G469" s="19">
        <f t="shared" si="42"/>
        <v>26415.000000000004</v>
      </c>
      <c r="H469" s="19">
        <f t="shared" si="42"/>
        <v>0</v>
      </c>
      <c r="I469" s="19">
        <f t="shared" si="42"/>
        <v>24459.34173</v>
      </c>
      <c r="K469" s="489"/>
    </row>
    <row r="470" spans="1:11" s="6" customFormat="1" ht="19.5">
      <c r="A470" s="46"/>
      <c r="B470" s="47" t="s">
        <v>8</v>
      </c>
      <c r="C470" s="63"/>
      <c r="D470" s="19"/>
      <c r="E470" s="25"/>
      <c r="F470" s="19"/>
      <c r="G470" s="19"/>
      <c r="H470" s="23"/>
      <c r="I470" s="19"/>
      <c r="K470" s="489"/>
    </row>
    <row r="471" spans="1:11" s="6" customFormat="1" ht="18.75">
      <c r="A471" s="49">
        <v>1</v>
      </c>
      <c r="B471" s="24" t="s">
        <v>85</v>
      </c>
      <c r="C471" s="49">
        <v>5</v>
      </c>
      <c r="D471" s="25">
        <v>1833.3</v>
      </c>
      <c r="E471" s="25">
        <v>1370.4</v>
      </c>
      <c r="F471" s="19"/>
      <c r="G471" s="25">
        <v>1370.4</v>
      </c>
      <c r="H471" s="23"/>
      <c r="I471" s="25">
        <v>1221.8</v>
      </c>
      <c r="K471" s="489"/>
    </row>
    <row r="472" spans="1:11" s="6" customFormat="1" ht="18.75">
      <c r="A472" s="49">
        <v>2</v>
      </c>
      <c r="B472" s="24" t="s">
        <v>86</v>
      </c>
      <c r="C472" s="49">
        <v>5</v>
      </c>
      <c r="D472" s="25">
        <v>1253.0999999999999</v>
      </c>
      <c r="E472" s="25">
        <v>942.8</v>
      </c>
      <c r="F472" s="19"/>
      <c r="G472" s="25">
        <v>942.8</v>
      </c>
      <c r="H472" s="23"/>
      <c r="I472" s="25">
        <v>886.33299999999997</v>
      </c>
      <c r="K472" s="489"/>
    </row>
    <row r="473" spans="1:11" s="6" customFormat="1" ht="18.75">
      <c r="A473" s="49">
        <v>3</v>
      </c>
      <c r="B473" s="24" t="s">
        <v>87</v>
      </c>
      <c r="C473" s="49">
        <v>8</v>
      </c>
      <c r="D473" s="25">
        <v>2059.9</v>
      </c>
      <c r="E473" s="25">
        <v>1524.8</v>
      </c>
      <c r="F473" s="19"/>
      <c r="G473" s="25">
        <v>1524.8</v>
      </c>
      <c r="H473" s="23"/>
      <c r="I473" s="25">
        <v>1517.34</v>
      </c>
      <c r="K473" s="489"/>
    </row>
    <row r="474" spans="1:11" s="6" customFormat="1" ht="18.75">
      <c r="A474" s="49">
        <v>4</v>
      </c>
      <c r="B474" s="24" t="s">
        <v>88</v>
      </c>
      <c r="C474" s="49">
        <v>14</v>
      </c>
      <c r="D474" s="25">
        <v>2288.4</v>
      </c>
      <c r="E474" s="25">
        <v>1699.5</v>
      </c>
      <c r="F474" s="19"/>
      <c r="G474" s="25">
        <v>1699.5</v>
      </c>
      <c r="H474" s="23"/>
      <c r="I474" s="25">
        <v>1698.5</v>
      </c>
      <c r="K474" s="489"/>
    </row>
    <row r="475" spans="1:11" s="6" customFormat="1" ht="18.75">
      <c r="A475" s="49">
        <v>5</v>
      </c>
      <c r="B475" s="24" t="s">
        <v>89</v>
      </c>
      <c r="C475" s="49">
        <v>10</v>
      </c>
      <c r="D475" s="25">
        <v>1960.1</v>
      </c>
      <c r="E475" s="25">
        <v>1364.8</v>
      </c>
      <c r="F475" s="19"/>
      <c r="G475" s="25">
        <v>1364.8</v>
      </c>
      <c r="H475" s="23"/>
      <c r="I475" s="25">
        <v>957.14997000000005</v>
      </c>
      <c r="K475" s="489"/>
    </row>
    <row r="476" spans="1:11" s="6" customFormat="1" ht="18.75">
      <c r="A476" s="49">
        <v>6</v>
      </c>
      <c r="B476" s="24" t="s">
        <v>90</v>
      </c>
      <c r="C476" s="49">
        <v>13</v>
      </c>
      <c r="D476" s="25">
        <v>2381</v>
      </c>
      <c r="E476" s="25">
        <v>1812.8</v>
      </c>
      <c r="F476" s="19"/>
      <c r="G476" s="25">
        <v>1812.8</v>
      </c>
      <c r="H476" s="23"/>
      <c r="I476" s="25">
        <v>1704.37</v>
      </c>
      <c r="K476" s="489"/>
    </row>
    <row r="477" spans="1:11" s="6" customFormat="1" ht="18.75">
      <c r="A477" s="49">
        <v>7</v>
      </c>
      <c r="B477" s="24" t="s">
        <v>91</v>
      </c>
      <c r="C477" s="49">
        <v>9</v>
      </c>
      <c r="D477" s="25">
        <v>1707.8</v>
      </c>
      <c r="E477" s="25">
        <v>1287.2</v>
      </c>
      <c r="F477" s="19"/>
      <c r="G477" s="25">
        <v>1287.2</v>
      </c>
      <c r="H477" s="23"/>
      <c r="I477" s="25">
        <v>1286.9000000000001</v>
      </c>
      <c r="K477" s="489"/>
    </row>
    <row r="478" spans="1:11" s="6" customFormat="1" ht="18.75">
      <c r="A478" s="49">
        <v>8</v>
      </c>
      <c r="B478" s="24" t="s">
        <v>92</v>
      </c>
      <c r="C478" s="49">
        <v>6</v>
      </c>
      <c r="D478" s="25">
        <v>1558.4</v>
      </c>
      <c r="E478" s="25">
        <v>1172.5999999999999</v>
      </c>
      <c r="F478" s="19"/>
      <c r="G478" s="25">
        <v>1172.5999999999999</v>
      </c>
      <c r="H478" s="23"/>
      <c r="I478" s="25">
        <v>1172.5999999999999</v>
      </c>
      <c r="K478" s="489"/>
    </row>
    <row r="479" spans="1:11" s="6" customFormat="1" ht="18.75">
      <c r="A479" s="49">
        <v>9</v>
      </c>
      <c r="B479" s="24" t="s">
        <v>93</v>
      </c>
      <c r="C479" s="49">
        <v>7</v>
      </c>
      <c r="D479" s="25">
        <v>1514.4</v>
      </c>
      <c r="E479" s="25">
        <v>1106.4000000000001</v>
      </c>
      <c r="F479" s="19"/>
      <c r="G479" s="25">
        <v>1106.4000000000001</v>
      </c>
      <c r="H479" s="23"/>
      <c r="I479" s="25">
        <v>1073.75352</v>
      </c>
      <c r="K479" s="489"/>
    </row>
    <row r="480" spans="1:11" s="6" customFormat="1" ht="18.75">
      <c r="A480" s="49">
        <v>10</v>
      </c>
      <c r="B480" s="24" t="s">
        <v>94</v>
      </c>
      <c r="C480" s="49">
        <v>7</v>
      </c>
      <c r="D480" s="25">
        <v>867.1</v>
      </c>
      <c r="E480" s="25">
        <v>675.4</v>
      </c>
      <c r="F480" s="19"/>
      <c r="G480" s="25">
        <v>675.4</v>
      </c>
      <c r="H480" s="23"/>
      <c r="I480" s="25">
        <v>636.96</v>
      </c>
      <c r="K480" s="489"/>
    </row>
    <row r="481" spans="1:11" s="6" customFormat="1" ht="18.75">
      <c r="A481" s="49">
        <v>11</v>
      </c>
      <c r="B481" s="24" t="s">
        <v>95</v>
      </c>
      <c r="C481" s="49">
        <v>9</v>
      </c>
      <c r="D481" s="25">
        <v>1178.9000000000001</v>
      </c>
      <c r="E481" s="25">
        <v>853</v>
      </c>
      <c r="F481" s="19"/>
      <c r="G481" s="25">
        <v>853</v>
      </c>
      <c r="H481" s="23"/>
      <c r="I481" s="25">
        <v>824.79700000000003</v>
      </c>
      <c r="K481" s="489"/>
    </row>
    <row r="482" spans="1:11" s="6" customFormat="1" ht="18.75">
      <c r="A482" s="49">
        <v>12</v>
      </c>
      <c r="B482" s="24" t="s">
        <v>96</v>
      </c>
      <c r="C482" s="49">
        <v>12</v>
      </c>
      <c r="D482" s="25">
        <v>3358.5</v>
      </c>
      <c r="E482" s="25">
        <v>2751.9</v>
      </c>
      <c r="F482" s="19"/>
      <c r="G482" s="25">
        <v>2751.9</v>
      </c>
      <c r="H482" s="23"/>
      <c r="I482" s="25">
        <v>2518.7399999999998</v>
      </c>
      <c r="K482" s="489"/>
    </row>
    <row r="483" spans="1:11" s="6" customFormat="1" ht="18.75">
      <c r="A483" s="49">
        <v>13</v>
      </c>
      <c r="B483" s="24" t="s">
        <v>97</v>
      </c>
      <c r="C483" s="49">
        <v>10</v>
      </c>
      <c r="D483" s="25">
        <v>542</v>
      </c>
      <c r="E483" s="25">
        <v>407.7</v>
      </c>
      <c r="F483" s="19"/>
      <c r="G483" s="25">
        <v>407.7</v>
      </c>
      <c r="H483" s="23"/>
      <c r="I483" s="25">
        <v>310.51</v>
      </c>
      <c r="K483" s="489"/>
    </row>
    <row r="484" spans="1:11" s="6" customFormat="1" ht="18.75">
      <c r="A484" s="49">
        <v>14</v>
      </c>
      <c r="B484" s="24" t="s">
        <v>98</v>
      </c>
      <c r="C484" s="49">
        <v>5</v>
      </c>
      <c r="D484" s="25">
        <v>1715.7</v>
      </c>
      <c r="E484" s="25">
        <v>1364.7</v>
      </c>
      <c r="F484" s="19"/>
      <c r="G484" s="25">
        <v>1364.7</v>
      </c>
      <c r="H484" s="23"/>
      <c r="I484" s="25">
        <v>1352.27</v>
      </c>
      <c r="K484" s="489"/>
    </row>
    <row r="485" spans="1:11" s="6" customFormat="1" ht="18.75">
      <c r="A485" s="49">
        <v>15</v>
      </c>
      <c r="B485" s="24" t="s">
        <v>99</v>
      </c>
      <c r="C485" s="49">
        <v>5</v>
      </c>
      <c r="D485" s="25">
        <v>1324.5</v>
      </c>
      <c r="E485" s="25">
        <v>991.8</v>
      </c>
      <c r="F485" s="19"/>
      <c r="G485" s="25">
        <v>991.8</v>
      </c>
      <c r="H485" s="23"/>
      <c r="I485" s="25">
        <v>946.3</v>
      </c>
      <c r="K485" s="489"/>
    </row>
    <row r="486" spans="1:11" s="6" customFormat="1" ht="18.75">
      <c r="A486" s="49">
        <v>16</v>
      </c>
      <c r="B486" s="24" t="s">
        <v>100</v>
      </c>
      <c r="C486" s="49">
        <v>12</v>
      </c>
      <c r="D486" s="25">
        <v>1714.9</v>
      </c>
      <c r="E486" s="25">
        <v>1165.5</v>
      </c>
      <c r="F486" s="19"/>
      <c r="G486" s="25">
        <v>1165.5</v>
      </c>
      <c r="H486" s="23"/>
      <c r="I486" s="25">
        <v>1043.7</v>
      </c>
      <c r="K486" s="489"/>
    </row>
    <row r="487" spans="1:11" s="6" customFormat="1" ht="18.75">
      <c r="A487" s="49">
        <v>17</v>
      </c>
      <c r="B487" s="24" t="s">
        <v>101</v>
      </c>
      <c r="C487" s="49">
        <v>16</v>
      </c>
      <c r="D487" s="25">
        <v>1582.1</v>
      </c>
      <c r="E487" s="25">
        <v>1582.1</v>
      </c>
      <c r="F487" s="19"/>
      <c r="G487" s="25">
        <v>1582.1</v>
      </c>
      <c r="H487" s="23"/>
      <c r="I487" s="25">
        <v>1410.70624</v>
      </c>
      <c r="K487" s="489"/>
    </row>
    <row r="488" spans="1:11" s="6" customFormat="1" ht="18.75">
      <c r="A488" s="49">
        <v>18</v>
      </c>
      <c r="B488" s="24" t="s">
        <v>102</v>
      </c>
      <c r="C488" s="49">
        <v>12</v>
      </c>
      <c r="D488" s="25">
        <v>2112.4</v>
      </c>
      <c r="E488" s="25">
        <v>1582.4</v>
      </c>
      <c r="F488" s="19"/>
      <c r="G488" s="25">
        <v>1582.4</v>
      </c>
      <c r="H488" s="23"/>
      <c r="I488" s="25">
        <v>1578.1469999999999</v>
      </c>
      <c r="K488" s="489"/>
    </row>
    <row r="489" spans="1:11" s="6" customFormat="1" ht="18.75">
      <c r="A489" s="49">
        <v>19</v>
      </c>
      <c r="B489" s="24" t="s">
        <v>103</v>
      </c>
      <c r="C489" s="49">
        <v>7</v>
      </c>
      <c r="D489" s="25">
        <v>974.4</v>
      </c>
      <c r="E489" s="25">
        <v>626.20000000000005</v>
      </c>
      <c r="F489" s="19"/>
      <c r="G489" s="25">
        <v>626.20000000000005</v>
      </c>
      <c r="H489" s="23"/>
      <c r="I489" s="25">
        <v>443.12400000000002</v>
      </c>
      <c r="K489" s="489"/>
    </row>
    <row r="490" spans="1:11" s="6" customFormat="1" ht="19.5" thickBot="1">
      <c r="A490" s="118">
        <v>20</v>
      </c>
      <c r="B490" s="141" t="s">
        <v>104</v>
      </c>
      <c r="C490" s="118">
        <v>12</v>
      </c>
      <c r="D490" s="79">
        <v>3080.2</v>
      </c>
      <c r="E490" s="79">
        <v>2133</v>
      </c>
      <c r="F490" s="147"/>
      <c r="G490" s="79">
        <v>2133</v>
      </c>
      <c r="H490" s="148"/>
      <c r="I490" s="79">
        <v>1875.3409999999999</v>
      </c>
      <c r="K490" s="489"/>
    </row>
    <row r="491" spans="1:11" s="164" customFormat="1" ht="30.75" customHeight="1" thickBot="1">
      <c r="A491" s="52"/>
      <c r="B491" s="39" t="s">
        <v>228</v>
      </c>
      <c r="C491" s="178" t="s">
        <v>812</v>
      </c>
      <c r="D491" s="56">
        <v>29639</v>
      </c>
      <c r="E491" s="56">
        <f>E494+E521+E500</f>
        <v>22229.300000000003</v>
      </c>
      <c r="F491" s="56">
        <v>22229.3</v>
      </c>
      <c r="G491" s="56">
        <f>G494+G521+G500</f>
        <v>22229.300000000003</v>
      </c>
      <c r="H491" s="56">
        <v>0</v>
      </c>
      <c r="I491" s="56">
        <f>I494+I521+I500</f>
        <v>20856.105790000001</v>
      </c>
      <c r="K491" s="489"/>
    </row>
    <row r="492" spans="1:11" s="165" customFormat="1" ht="18.600000000000001" customHeight="1">
      <c r="A492" s="116"/>
      <c r="B492" s="53" t="s">
        <v>8</v>
      </c>
      <c r="C492" s="177"/>
      <c r="D492" s="74"/>
      <c r="E492" s="74"/>
      <c r="F492" s="74"/>
      <c r="G492" s="74"/>
      <c r="H492" s="74"/>
      <c r="I492" s="74"/>
      <c r="K492" s="489"/>
    </row>
    <row r="493" spans="1:11" s="165" customFormat="1" ht="20.25" customHeight="1">
      <c r="A493" s="46">
        <v>1</v>
      </c>
      <c r="B493" s="18" t="s">
        <v>10</v>
      </c>
      <c r="C493" s="173"/>
      <c r="D493" s="10"/>
      <c r="E493" s="10"/>
      <c r="F493" s="10">
        <v>22229.3</v>
      </c>
      <c r="G493" s="10"/>
      <c r="H493" s="10"/>
      <c r="I493" s="10"/>
      <c r="K493" s="489"/>
    </row>
    <row r="494" spans="1:11" s="165" customFormat="1" ht="56.25">
      <c r="A494" s="120"/>
      <c r="B494" s="20" t="s">
        <v>11</v>
      </c>
      <c r="C494" s="173" t="s">
        <v>815</v>
      </c>
      <c r="D494" s="10">
        <v>16758</v>
      </c>
      <c r="E494" s="10">
        <v>12569.5</v>
      </c>
      <c r="F494" s="21"/>
      <c r="G494" s="10">
        <v>12569.5</v>
      </c>
      <c r="H494" s="10">
        <v>0</v>
      </c>
      <c r="I494" s="10">
        <v>11962.486990000001</v>
      </c>
      <c r="K494" s="489"/>
    </row>
    <row r="495" spans="1:11" s="165" customFormat="1" ht="19.5">
      <c r="A495" s="46"/>
      <c r="B495" s="47" t="s">
        <v>8</v>
      </c>
      <c r="C495" s="174"/>
      <c r="D495" s="21"/>
      <c r="E495" s="21"/>
      <c r="F495" s="21"/>
      <c r="G495" s="21"/>
      <c r="H495" s="21"/>
      <c r="I495" s="21"/>
      <c r="K495" s="489"/>
    </row>
    <row r="496" spans="1:11" s="165" customFormat="1" ht="18.75">
      <c r="A496" s="166">
        <v>1</v>
      </c>
      <c r="B496" s="167" t="s">
        <v>232</v>
      </c>
      <c r="C496" s="175" t="s">
        <v>235</v>
      </c>
      <c r="D496" s="172">
        <v>13174.6</v>
      </c>
      <c r="E496" s="172">
        <v>9881.2000000000007</v>
      </c>
      <c r="F496" s="172"/>
      <c r="G496" s="172">
        <v>9881.2000000000007</v>
      </c>
      <c r="H496" s="172"/>
      <c r="I496" s="172">
        <v>9385.9908200000009</v>
      </c>
      <c r="K496" s="489"/>
    </row>
    <row r="497" spans="1:11" s="165" customFormat="1" ht="18.75">
      <c r="A497" s="166">
        <v>2</v>
      </c>
      <c r="B497" s="167" t="s">
        <v>236</v>
      </c>
      <c r="C497" s="175" t="s">
        <v>237</v>
      </c>
      <c r="D497" s="172">
        <v>1058</v>
      </c>
      <c r="E497" s="172">
        <v>793.8</v>
      </c>
      <c r="F497" s="172"/>
      <c r="G497" s="172">
        <v>793.8</v>
      </c>
      <c r="H497" s="172"/>
      <c r="I497" s="172">
        <v>793.20682999999997</v>
      </c>
      <c r="K497" s="489"/>
    </row>
    <row r="498" spans="1:11" s="165" customFormat="1" ht="18.75">
      <c r="A498" s="166">
        <v>3</v>
      </c>
      <c r="B498" s="167" t="s">
        <v>238</v>
      </c>
      <c r="C498" s="175" t="s">
        <v>231</v>
      </c>
      <c r="D498" s="172">
        <v>1569.4</v>
      </c>
      <c r="E498" s="172">
        <v>1177.2</v>
      </c>
      <c r="F498" s="172"/>
      <c r="G498" s="172">
        <v>1177.2</v>
      </c>
      <c r="H498" s="172"/>
      <c r="I498" s="172">
        <v>1177.1987200000001</v>
      </c>
      <c r="K498" s="489"/>
    </row>
    <row r="499" spans="1:11" s="165" customFormat="1" ht="18.75">
      <c r="A499" s="166">
        <v>4</v>
      </c>
      <c r="B499" s="167" t="s">
        <v>239</v>
      </c>
      <c r="C499" s="175" t="s">
        <v>230</v>
      </c>
      <c r="D499" s="172">
        <v>956</v>
      </c>
      <c r="E499" s="172">
        <v>717.3</v>
      </c>
      <c r="F499" s="172"/>
      <c r="G499" s="172">
        <v>717.3</v>
      </c>
      <c r="H499" s="172"/>
      <c r="I499" s="172">
        <v>606.09061999999994</v>
      </c>
      <c r="K499" s="489"/>
    </row>
    <row r="500" spans="1:11" s="165" customFormat="1" ht="18.75">
      <c r="A500" s="166"/>
      <c r="B500" s="168" t="s">
        <v>12</v>
      </c>
      <c r="C500" s="176" t="s">
        <v>816</v>
      </c>
      <c r="D500" s="171">
        <v>12422.599999999999</v>
      </c>
      <c r="E500" s="171">
        <v>9355.3100000000013</v>
      </c>
      <c r="F500" s="171">
        <v>0</v>
      </c>
      <c r="G500" s="171">
        <v>9355.3100000000013</v>
      </c>
      <c r="H500" s="171">
        <v>0</v>
      </c>
      <c r="I500" s="171">
        <v>8627.5345600000001</v>
      </c>
      <c r="K500" s="489"/>
    </row>
    <row r="501" spans="1:11" s="165" customFormat="1" ht="19.5">
      <c r="A501" s="166"/>
      <c r="B501" s="169" t="s">
        <v>8</v>
      </c>
      <c r="C501" s="176"/>
      <c r="D501" s="171"/>
      <c r="E501" s="171"/>
      <c r="F501" s="171"/>
      <c r="G501" s="171"/>
      <c r="H501" s="171"/>
      <c r="I501" s="171"/>
      <c r="K501" s="489"/>
    </row>
    <row r="502" spans="1:11" s="165" customFormat="1" ht="18.75">
      <c r="A502" s="166">
        <v>1</v>
      </c>
      <c r="B502" s="167" t="s">
        <v>245</v>
      </c>
      <c r="C502" s="175" t="s">
        <v>237</v>
      </c>
      <c r="D502" s="172">
        <v>546.4</v>
      </c>
      <c r="E502" s="172">
        <v>409.5</v>
      </c>
      <c r="F502" s="172"/>
      <c r="G502" s="172">
        <v>409.5</v>
      </c>
      <c r="H502" s="172"/>
      <c r="I502" s="172">
        <v>378.07501000000002</v>
      </c>
      <c r="K502" s="489"/>
    </row>
    <row r="503" spans="1:11" s="165" customFormat="1" ht="18.75">
      <c r="A503" s="166">
        <v>2</v>
      </c>
      <c r="B503" s="167" t="s">
        <v>246</v>
      </c>
      <c r="C503" s="175" t="s">
        <v>229</v>
      </c>
      <c r="D503" s="172">
        <v>1017.7</v>
      </c>
      <c r="E503" s="172">
        <v>763.2</v>
      </c>
      <c r="F503" s="172"/>
      <c r="G503" s="172">
        <v>763.2</v>
      </c>
      <c r="H503" s="172"/>
      <c r="I503" s="172">
        <v>712.85008000000005</v>
      </c>
      <c r="K503" s="489"/>
    </row>
    <row r="504" spans="1:11" s="165" customFormat="1" ht="18.75">
      <c r="A504" s="166">
        <v>3</v>
      </c>
      <c r="B504" s="167" t="s">
        <v>247</v>
      </c>
      <c r="C504" s="175"/>
      <c r="D504" s="172">
        <v>811.9</v>
      </c>
      <c r="E504" s="172">
        <v>608.5</v>
      </c>
      <c r="F504" s="172"/>
      <c r="G504" s="172">
        <v>608.5</v>
      </c>
      <c r="H504" s="172"/>
      <c r="I504" s="172">
        <v>417.33485999999999</v>
      </c>
      <c r="K504" s="489"/>
    </row>
    <row r="505" spans="1:11" s="165" customFormat="1" ht="18.75">
      <c r="A505" s="166">
        <v>4</v>
      </c>
      <c r="B505" s="167" t="s">
        <v>248</v>
      </c>
      <c r="C505" s="175" t="s">
        <v>231</v>
      </c>
      <c r="D505" s="172">
        <v>514.70000000000005</v>
      </c>
      <c r="E505" s="172">
        <v>386.1</v>
      </c>
      <c r="F505" s="172"/>
      <c r="G505" s="172">
        <v>386.1</v>
      </c>
      <c r="H505" s="172"/>
      <c r="I505" s="172">
        <v>337.26346000000001</v>
      </c>
      <c r="K505" s="489"/>
    </row>
    <row r="506" spans="1:11" s="165" customFormat="1" ht="18.75">
      <c r="A506" s="166">
        <v>5</v>
      </c>
      <c r="B506" s="167" t="s">
        <v>249</v>
      </c>
      <c r="C506" s="175" t="s">
        <v>240</v>
      </c>
      <c r="D506" s="172">
        <v>388.6</v>
      </c>
      <c r="E506" s="172">
        <v>291.60000000000002</v>
      </c>
      <c r="F506" s="172"/>
      <c r="G506" s="172">
        <v>291.60000000000002</v>
      </c>
      <c r="H506" s="172"/>
      <c r="I506" s="172">
        <v>288.79129</v>
      </c>
      <c r="K506" s="489"/>
    </row>
    <row r="507" spans="1:11" s="165" customFormat="1" ht="18.75">
      <c r="A507" s="166">
        <v>6</v>
      </c>
      <c r="B507" s="167" t="s">
        <v>250</v>
      </c>
      <c r="C507" s="175" t="s">
        <v>230</v>
      </c>
      <c r="D507" s="172">
        <v>297.3</v>
      </c>
      <c r="E507" s="172">
        <v>234.11</v>
      </c>
      <c r="F507" s="172"/>
      <c r="G507" s="172">
        <v>234.11</v>
      </c>
      <c r="H507" s="172"/>
      <c r="I507" s="172">
        <v>230.04049000000001</v>
      </c>
      <c r="K507" s="489"/>
    </row>
    <row r="508" spans="1:11" s="165" customFormat="1" ht="18.75">
      <c r="A508" s="166">
        <v>7</v>
      </c>
      <c r="B508" s="167" t="s">
        <v>251</v>
      </c>
      <c r="C508" s="175" t="s">
        <v>233</v>
      </c>
      <c r="D508" s="172">
        <v>425</v>
      </c>
      <c r="E508" s="172">
        <v>342.2</v>
      </c>
      <c r="F508" s="172"/>
      <c r="G508" s="172">
        <v>342.2</v>
      </c>
      <c r="H508" s="172"/>
      <c r="I508" s="172">
        <v>337.11252000000002</v>
      </c>
      <c r="K508" s="489"/>
    </row>
    <row r="509" spans="1:11" s="165" customFormat="1" ht="18.75">
      <c r="A509" s="166">
        <v>8</v>
      </c>
      <c r="B509" s="167" t="s">
        <v>252</v>
      </c>
      <c r="C509" s="175" t="s">
        <v>240</v>
      </c>
      <c r="D509" s="172">
        <v>461.1</v>
      </c>
      <c r="E509" s="172">
        <v>345.6</v>
      </c>
      <c r="F509" s="172"/>
      <c r="G509" s="172">
        <v>345.6</v>
      </c>
      <c r="H509" s="172"/>
      <c r="I509" s="172">
        <v>340.81695000000002</v>
      </c>
      <c r="K509" s="489"/>
    </row>
    <row r="510" spans="1:11" s="165" customFormat="1" ht="18.75">
      <c r="A510" s="166">
        <v>9</v>
      </c>
      <c r="B510" s="167" t="s">
        <v>253</v>
      </c>
      <c r="C510" s="175" t="s">
        <v>230</v>
      </c>
      <c r="D510" s="172">
        <v>564.4</v>
      </c>
      <c r="E510" s="172">
        <v>423</v>
      </c>
      <c r="F510" s="172"/>
      <c r="G510" s="172">
        <v>423</v>
      </c>
      <c r="H510" s="172"/>
      <c r="I510" s="172">
        <v>404.48912000000001</v>
      </c>
      <c r="K510" s="489"/>
    </row>
    <row r="511" spans="1:11" s="165" customFormat="1" ht="18.75">
      <c r="A511" s="166">
        <v>10</v>
      </c>
      <c r="B511" s="167" t="s">
        <v>254</v>
      </c>
      <c r="C511" s="175" t="s">
        <v>231</v>
      </c>
      <c r="D511" s="172">
        <v>502.5</v>
      </c>
      <c r="E511" s="172">
        <v>377.1</v>
      </c>
      <c r="F511" s="172"/>
      <c r="G511" s="172">
        <v>377.1</v>
      </c>
      <c r="H511" s="172"/>
      <c r="I511" s="172">
        <v>363.99248</v>
      </c>
      <c r="K511" s="489"/>
    </row>
    <row r="512" spans="1:11" s="165" customFormat="1" ht="18.75">
      <c r="A512" s="166">
        <v>11</v>
      </c>
      <c r="B512" s="167" t="s">
        <v>255</v>
      </c>
      <c r="C512" s="175" t="s">
        <v>241</v>
      </c>
      <c r="D512" s="172">
        <v>1063.5</v>
      </c>
      <c r="E512" s="172">
        <v>797.4</v>
      </c>
      <c r="F512" s="172"/>
      <c r="G512" s="172">
        <v>797.4</v>
      </c>
      <c r="H512" s="172"/>
      <c r="I512" s="172">
        <v>797.03836999999999</v>
      </c>
      <c r="K512" s="489"/>
    </row>
    <row r="513" spans="1:11" s="165" customFormat="1" ht="18.75">
      <c r="A513" s="166">
        <v>12</v>
      </c>
      <c r="B513" s="167" t="s">
        <v>256</v>
      </c>
      <c r="C513" s="175" t="s">
        <v>230</v>
      </c>
      <c r="D513" s="172">
        <v>530.79999999999995</v>
      </c>
      <c r="E513" s="172">
        <v>397.8</v>
      </c>
      <c r="F513" s="172"/>
      <c r="G513" s="172">
        <v>397.8</v>
      </c>
      <c r="H513" s="172"/>
      <c r="I513" s="172">
        <v>391.51170000000002</v>
      </c>
      <c r="K513" s="489"/>
    </row>
    <row r="514" spans="1:11" s="165" customFormat="1" ht="18.75">
      <c r="A514" s="166">
        <v>13</v>
      </c>
      <c r="B514" s="167" t="s">
        <v>257</v>
      </c>
      <c r="C514" s="175" t="s">
        <v>231</v>
      </c>
      <c r="D514" s="172">
        <v>507</v>
      </c>
      <c r="E514" s="172">
        <v>380.7</v>
      </c>
      <c r="F514" s="172"/>
      <c r="G514" s="172">
        <v>380.7</v>
      </c>
      <c r="H514" s="172"/>
      <c r="I514" s="172">
        <v>379.43892</v>
      </c>
      <c r="K514" s="489"/>
    </row>
    <row r="515" spans="1:11" s="165" customFormat="1" ht="18.75">
      <c r="A515" s="166">
        <v>14</v>
      </c>
      <c r="B515" s="167" t="s">
        <v>93</v>
      </c>
      <c r="C515" s="175" t="s">
        <v>231</v>
      </c>
      <c r="D515" s="172">
        <v>779.4</v>
      </c>
      <c r="E515" s="172">
        <v>585</v>
      </c>
      <c r="F515" s="172"/>
      <c r="G515" s="172">
        <v>585</v>
      </c>
      <c r="H515" s="172"/>
      <c r="I515" s="172">
        <v>574.86260000000004</v>
      </c>
      <c r="K515" s="489"/>
    </row>
    <row r="516" spans="1:11" s="165" customFormat="1" ht="18.75">
      <c r="A516" s="166">
        <v>15</v>
      </c>
      <c r="B516" s="167" t="s">
        <v>258</v>
      </c>
      <c r="C516" s="175" t="s">
        <v>231</v>
      </c>
      <c r="D516" s="172">
        <v>869.5</v>
      </c>
      <c r="E516" s="172">
        <v>652.5</v>
      </c>
      <c r="F516" s="172"/>
      <c r="G516" s="172">
        <v>652.5</v>
      </c>
      <c r="H516" s="172"/>
      <c r="I516" s="172">
        <v>560.66489999999999</v>
      </c>
      <c r="K516" s="489"/>
    </row>
    <row r="517" spans="1:11" s="165" customFormat="1" ht="18.75">
      <c r="A517" s="166">
        <v>16</v>
      </c>
      <c r="B517" s="167" t="s">
        <v>259</v>
      </c>
      <c r="C517" s="175"/>
      <c r="D517" s="172">
        <v>959</v>
      </c>
      <c r="E517" s="172">
        <v>719.1</v>
      </c>
      <c r="F517" s="172"/>
      <c r="G517" s="172">
        <v>719.1</v>
      </c>
      <c r="H517" s="172"/>
      <c r="I517" s="172">
        <v>636.97328000000005</v>
      </c>
      <c r="K517" s="489"/>
    </row>
    <row r="518" spans="1:11" s="165" customFormat="1" ht="18.75">
      <c r="A518" s="166">
        <v>17</v>
      </c>
      <c r="B518" s="167" t="s">
        <v>260</v>
      </c>
      <c r="C518" s="175" t="s">
        <v>237</v>
      </c>
      <c r="D518" s="172">
        <v>592.29999999999995</v>
      </c>
      <c r="E518" s="172">
        <v>448.5</v>
      </c>
      <c r="F518" s="172"/>
      <c r="G518" s="172">
        <v>448.5</v>
      </c>
      <c r="H518" s="172"/>
      <c r="I518" s="172">
        <v>424.13191999999998</v>
      </c>
      <c r="K518" s="489"/>
    </row>
    <row r="519" spans="1:11" s="165" customFormat="1" ht="18.75">
      <c r="A519" s="166">
        <v>18</v>
      </c>
      <c r="B519" s="167" t="s">
        <v>261</v>
      </c>
      <c r="C519" s="175" t="s">
        <v>233</v>
      </c>
      <c r="D519" s="172">
        <v>718</v>
      </c>
      <c r="E519" s="172">
        <v>538.20000000000005</v>
      </c>
      <c r="F519" s="172"/>
      <c r="G519" s="172">
        <v>538.20000000000005</v>
      </c>
      <c r="H519" s="172"/>
      <c r="I519" s="172">
        <v>478.23921000000001</v>
      </c>
      <c r="K519" s="489"/>
    </row>
    <row r="520" spans="1:11" s="165" customFormat="1" ht="18.75">
      <c r="A520" s="166">
        <v>19</v>
      </c>
      <c r="B520" s="167" t="s">
        <v>262</v>
      </c>
      <c r="C520" s="175" t="s">
        <v>231</v>
      </c>
      <c r="D520" s="172">
        <v>873.5</v>
      </c>
      <c r="E520" s="172">
        <v>655.20000000000005</v>
      </c>
      <c r="F520" s="172"/>
      <c r="G520" s="172">
        <v>655.20000000000005</v>
      </c>
      <c r="H520" s="172"/>
      <c r="I520" s="172">
        <v>573.90740000000005</v>
      </c>
      <c r="K520" s="489"/>
    </row>
    <row r="521" spans="1:11" s="165" customFormat="1" ht="18.75">
      <c r="A521" s="280"/>
      <c r="B521" s="168" t="s">
        <v>13</v>
      </c>
      <c r="C521" s="176" t="s">
        <v>229</v>
      </c>
      <c r="D521" s="171">
        <v>458.4</v>
      </c>
      <c r="E521" s="171">
        <v>304.49</v>
      </c>
      <c r="F521" s="171">
        <v>0</v>
      </c>
      <c r="G521" s="171">
        <v>304.49</v>
      </c>
      <c r="H521" s="171">
        <v>0</v>
      </c>
      <c r="I521" s="171">
        <v>266.08424000000002</v>
      </c>
      <c r="K521" s="489"/>
    </row>
    <row r="522" spans="1:11" s="165" customFormat="1" ht="19.5">
      <c r="A522" s="166"/>
      <c r="B522" s="169" t="s">
        <v>8</v>
      </c>
      <c r="C522" s="176"/>
      <c r="D522" s="171"/>
      <c r="E522" s="171"/>
      <c r="F522" s="171"/>
      <c r="G522" s="171"/>
      <c r="H522" s="171"/>
      <c r="I522" s="171"/>
      <c r="K522" s="489"/>
    </row>
    <row r="523" spans="1:11" s="165" customFormat="1" ht="18.75">
      <c r="A523" s="166">
        <v>1</v>
      </c>
      <c r="B523" s="170" t="s">
        <v>242</v>
      </c>
      <c r="C523" s="175" t="s">
        <v>233</v>
      </c>
      <c r="D523" s="172">
        <v>219.7</v>
      </c>
      <c r="E523" s="172">
        <v>153.79</v>
      </c>
      <c r="F523" s="172"/>
      <c r="G523" s="172">
        <v>153.79</v>
      </c>
      <c r="H523" s="172"/>
      <c r="I523" s="172">
        <v>136.72094000000001</v>
      </c>
      <c r="K523" s="489"/>
    </row>
    <row r="524" spans="1:11" s="165" customFormat="1" ht="18.75">
      <c r="A524" s="166">
        <v>2</v>
      </c>
      <c r="B524" s="170" t="s">
        <v>243</v>
      </c>
      <c r="C524" s="175" t="s">
        <v>231</v>
      </c>
      <c r="D524" s="172">
        <v>171.7</v>
      </c>
      <c r="E524" s="172">
        <v>123.9</v>
      </c>
      <c r="F524" s="172"/>
      <c r="G524" s="172">
        <v>123.9</v>
      </c>
      <c r="H524" s="172"/>
      <c r="I524" s="172">
        <v>106.62041000000001</v>
      </c>
      <c r="K524" s="489"/>
    </row>
    <row r="525" spans="1:11" s="165" customFormat="1" ht="19.5" thickBot="1">
      <c r="A525" s="247">
        <v>3</v>
      </c>
      <c r="B525" s="249" t="s">
        <v>244</v>
      </c>
      <c r="C525" s="250" t="s">
        <v>231</v>
      </c>
      <c r="D525" s="251">
        <v>67</v>
      </c>
      <c r="E525" s="251">
        <v>26.8</v>
      </c>
      <c r="F525" s="251"/>
      <c r="G525" s="251">
        <v>26.8</v>
      </c>
      <c r="H525" s="251"/>
      <c r="I525" s="251">
        <v>22.742889999999999</v>
      </c>
      <c r="K525" s="489"/>
    </row>
    <row r="526" spans="1:11" s="164" customFormat="1" ht="27.75" customHeight="1" thickBot="1">
      <c r="A526" s="52"/>
      <c r="B526" s="268" t="s">
        <v>403</v>
      </c>
      <c r="C526" s="255" t="s">
        <v>813</v>
      </c>
      <c r="D526" s="66">
        <f t="shared" ref="D526:G526" si="43">D529+D538+D565</f>
        <v>61500.999999999993</v>
      </c>
      <c r="E526" s="54">
        <f t="shared" si="43"/>
        <v>46125.700000000004</v>
      </c>
      <c r="F526" s="66">
        <v>46125.7</v>
      </c>
      <c r="G526" s="54">
        <f t="shared" si="43"/>
        <v>46125.700000000004</v>
      </c>
      <c r="H526" s="66">
        <f>H529+H538+H565</f>
        <v>0</v>
      </c>
      <c r="I526" s="54">
        <f>I529+I538+I565</f>
        <v>42180.951050000003</v>
      </c>
      <c r="K526" s="489"/>
    </row>
    <row r="527" spans="1:11" s="165" customFormat="1" ht="19.5">
      <c r="A527" s="423"/>
      <c r="B527" s="295" t="s">
        <v>8</v>
      </c>
      <c r="C527" s="296"/>
      <c r="D527" s="27"/>
      <c r="E527" s="57"/>
      <c r="F527" s="57"/>
      <c r="G527" s="57"/>
      <c r="H527" s="57"/>
      <c r="I527" s="57"/>
      <c r="K527" s="489"/>
    </row>
    <row r="528" spans="1:11" s="165" customFormat="1" ht="18.75">
      <c r="A528" s="49">
        <v>1</v>
      </c>
      <c r="B528" s="283" t="s">
        <v>10</v>
      </c>
      <c r="C528" s="281"/>
      <c r="D528" s="7"/>
      <c r="E528" s="32"/>
      <c r="F528" s="21">
        <v>46125.7</v>
      </c>
      <c r="G528" s="32"/>
      <c r="H528" s="32"/>
      <c r="I528" s="32"/>
      <c r="K528" s="489"/>
    </row>
    <row r="529" spans="1:11" s="202" customFormat="1" ht="56.25">
      <c r="A529" s="63"/>
      <c r="B529" s="285" t="s">
        <v>11</v>
      </c>
      <c r="C529" s="173">
        <f t="shared" ref="C529:H529" si="44">C531+C532+C533+C534+C535+C536+C537</f>
        <v>40</v>
      </c>
      <c r="D529" s="10">
        <f t="shared" si="44"/>
        <v>33049.5</v>
      </c>
      <c r="E529" s="10">
        <f t="shared" si="44"/>
        <v>25495.000000000004</v>
      </c>
      <c r="F529" s="10">
        <f t="shared" si="44"/>
        <v>0</v>
      </c>
      <c r="G529" s="10">
        <f t="shared" si="44"/>
        <v>25495.000000000004</v>
      </c>
      <c r="H529" s="10">
        <f t="shared" si="44"/>
        <v>0</v>
      </c>
      <c r="I529" s="10">
        <f>I531+I532+I533+I534+I535+I536+I537</f>
        <v>24763.668000000001</v>
      </c>
      <c r="K529" s="489"/>
    </row>
    <row r="530" spans="1:11" s="165" customFormat="1" ht="19.5">
      <c r="A530" s="49"/>
      <c r="B530" s="282" t="s">
        <v>8</v>
      </c>
      <c r="C530" s="174"/>
      <c r="D530" s="21"/>
      <c r="E530" s="21"/>
      <c r="F530" s="21"/>
      <c r="G530" s="21"/>
      <c r="H530" s="21"/>
      <c r="I530" s="21"/>
      <c r="K530" s="489"/>
    </row>
    <row r="531" spans="1:11" s="165" customFormat="1" ht="18.75">
      <c r="A531" s="49">
        <v>1</v>
      </c>
      <c r="B531" s="287" t="s">
        <v>404</v>
      </c>
      <c r="C531" s="288">
        <v>19</v>
      </c>
      <c r="D531" s="32">
        <v>26013.9</v>
      </c>
      <c r="E531" s="32">
        <v>20519.099999999999</v>
      </c>
      <c r="F531" s="32"/>
      <c r="G531" s="32">
        <v>20519.099999999999</v>
      </c>
      <c r="H531" s="32"/>
      <c r="I531" s="32">
        <v>20345.217499999999</v>
      </c>
      <c r="K531" s="489"/>
    </row>
    <row r="532" spans="1:11" s="165" customFormat="1" ht="18.75">
      <c r="A532" s="49">
        <v>2</v>
      </c>
      <c r="B532" s="24" t="s">
        <v>405</v>
      </c>
      <c r="C532" s="288">
        <v>3</v>
      </c>
      <c r="D532" s="32">
        <v>1491.4</v>
      </c>
      <c r="E532" s="32">
        <v>927.7</v>
      </c>
      <c r="F532" s="32"/>
      <c r="G532" s="32">
        <v>927.7</v>
      </c>
      <c r="H532" s="32"/>
      <c r="I532" s="32">
        <v>753.13070000000005</v>
      </c>
      <c r="K532" s="489"/>
    </row>
    <row r="533" spans="1:11" s="165" customFormat="1" ht="18.75">
      <c r="A533" s="49">
        <v>3</v>
      </c>
      <c r="B533" s="24" t="s">
        <v>406</v>
      </c>
      <c r="C533" s="288">
        <v>7</v>
      </c>
      <c r="D533" s="32">
        <v>1824.8</v>
      </c>
      <c r="E533" s="32">
        <v>1161.4000000000001</v>
      </c>
      <c r="F533" s="32"/>
      <c r="G533" s="32">
        <v>1161.4000000000001</v>
      </c>
      <c r="H533" s="32"/>
      <c r="I533" s="32">
        <v>1025.53034</v>
      </c>
      <c r="K533" s="489"/>
    </row>
    <row r="534" spans="1:11" s="165" customFormat="1" ht="18.75">
      <c r="A534" s="49">
        <v>4</v>
      </c>
      <c r="B534" s="287" t="s">
        <v>407</v>
      </c>
      <c r="C534" s="288">
        <v>4</v>
      </c>
      <c r="D534" s="32">
        <v>1647.3</v>
      </c>
      <c r="E534" s="32">
        <v>1235.4000000000001</v>
      </c>
      <c r="F534" s="32"/>
      <c r="G534" s="32">
        <v>1235.4000000000001</v>
      </c>
      <c r="H534" s="32"/>
      <c r="I534" s="32">
        <v>1233.4387400000001</v>
      </c>
      <c r="K534" s="489"/>
    </row>
    <row r="535" spans="1:11" s="165" customFormat="1" ht="18.75">
      <c r="A535" s="49">
        <v>5</v>
      </c>
      <c r="B535" s="289" t="s">
        <v>408</v>
      </c>
      <c r="C535" s="246">
        <v>3</v>
      </c>
      <c r="D535" s="242">
        <v>1182.5</v>
      </c>
      <c r="E535" s="242">
        <v>887</v>
      </c>
      <c r="F535" s="242"/>
      <c r="G535" s="242">
        <v>887</v>
      </c>
      <c r="H535" s="242"/>
      <c r="I535" s="242">
        <v>701.96389999999997</v>
      </c>
      <c r="K535" s="489"/>
    </row>
    <row r="536" spans="1:11" s="165" customFormat="1" ht="18.75">
      <c r="A536" s="49">
        <v>6</v>
      </c>
      <c r="B536" s="287" t="s">
        <v>409</v>
      </c>
      <c r="C536" s="288">
        <v>1</v>
      </c>
      <c r="D536" s="32">
        <v>352.6</v>
      </c>
      <c r="E536" s="32">
        <v>247.9</v>
      </c>
      <c r="F536" s="32"/>
      <c r="G536" s="32">
        <v>247.9</v>
      </c>
      <c r="H536" s="32"/>
      <c r="I536" s="32">
        <v>206.28428</v>
      </c>
      <c r="K536" s="489"/>
    </row>
    <row r="537" spans="1:11" s="165" customFormat="1" ht="18.75">
      <c r="A537" s="49">
        <v>7</v>
      </c>
      <c r="B537" s="287" t="s">
        <v>410</v>
      </c>
      <c r="C537" s="288">
        <v>3</v>
      </c>
      <c r="D537" s="32">
        <v>537</v>
      </c>
      <c r="E537" s="32">
        <v>516.5</v>
      </c>
      <c r="F537" s="32"/>
      <c r="G537" s="32">
        <v>516.5</v>
      </c>
      <c r="H537" s="32"/>
      <c r="I537" s="32">
        <v>498.10253999999998</v>
      </c>
      <c r="K537" s="489"/>
    </row>
    <row r="538" spans="1:11" s="165" customFormat="1" ht="18.75">
      <c r="A538" s="49"/>
      <c r="B538" s="28" t="s">
        <v>12</v>
      </c>
      <c r="C538" s="174">
        <f t="shared" ref="C538:H538" si="45">C540+C541+C542+C543+C544+C545+C546+C547+C548+C549+C550+C551+C552+C553+C554+C555+C556+C557+C558+C559+C560+C561+C562+C563+C564</f>
        <v>65</v>
      </c>
      <c r="D538" s="21">
        <f t="shared" si="45"/>
        <v>26427.399999999998</v>
      </c>
      <c r="E538" s="21">
        <f t="shared" si="45"/>
        <v>19175.800000000003</v>
      </c>
      <c r="F538" s="21">
        <f t="shared" si="45"/>
        <v>0</v>
      </c>
      <c r="G538" s="21">
        <f t="shared" si="45"/>
        <v>19175.800000000003</v>
      </c>
      <c r="H538" s="21">
        <f t="shared" si="45"/>
        <v>0</v>
      </c>
      <c r="I538" s="21">
        <f>I540+I541+I542+I543+I544+I545+I546+I547+I548+I549+I550+I551+I552+I553+I554+I555+I556+I557+I558+I559+I560+I561+I562+I563+I564</f>
        <v>16252.770280000002</v>
      </c>
      <c r="K538" s="489"/>
    </row>
    <row r="539" spans="1:11" s="165" customFormat="1" ht="19.5">
      <c r="A539" s="49"/>
      <c r="B539" s="282" t="s">
        <v>8</v>
      </c>
      <c r="C539" s="288"/>
      <c r="D539" s="32"/>
      <c r="E539" s="32"/>
      <c r="F539" s="32"/>
      <c r="G539" s="32"/>
      <c r="H539" s="297"/>
      <c r="I539" s="297"/>
      <c r="K539" s="489"/>
    </row>
    <row r="540" spans="1:11" s="165" customFormat="1" ht="18.75">
      <c r="A540" s="49">
        <v>1</v>
      </c>
      <c r="B540" s="24" t="s">
        <v>535</v>
      </c>
      <c r="C540" s="288">
        <v>2</v>
      </c>
      <c r="D540" s="32">
        <v>680</v>
      </c>
      <c r="E540" s="32">
        <v>509.9</v>
      </c>
      <c r="F540" s="32"/>
      <c r="G540" s="32">
        <v>509.9</v>
      </c>
      <c r="H540" s="32"/>
      <c r="I540" s="32">
        <v>485.43612000000002</v>
      </c>
      <c r="K540" s="489"/>
    </row>
    <row r="541" spans="1:11" s="165" customFormat="1" ht="18.75">
      <c r="A541" s="49">
        <v>2</v>
      </c>
      <c r="B541" s="24" t="s">
        <v>536</v>
      </c>
      <c r="C541" s="288">
        <v>2</v>
      </c>
      <c r="D541" s="32">
        <v>1229.5</v>
      </c>
      <c r="E541" s="32">
        <v>922.3</v>
      </c>
      <c r="F541" s="32">
        <v>0</v>
      </c>
      <c r="G541" s="32">
        <v>922.3</v>
      </c>
      <c r="H541" s="32"/>
      <c r="I541" s="32">
        <v>921.84726999999998</v>
      </c>
      <c r="K541" s="489"/>
    </row>
    <row r="542" spans="1:11" s="165" customFormat="1" ht="18.75">
      <c r="A542" s="49">
        <v>3</v>
      </c>
      <c r="B542" s="24" t="s">
        <v>537</v>
      </c>
      <c r="C542" s="288">
        <v>4</v>
      </c>
      <c r="D542" s="32">
        <v>232.4</v>
      </c>
      <c r="E542" s="32">
        <v>174.2</v>
      </c>
      <c r="F542" s="32">
        <v>0</v>
      </c>
      <c r="G542" s="32">
        <v>174.2</v>
      </c>
      <c r="H542" s="32"/>
      <c r="I542" s="32">
        <v>134.38354000000001</v>
      </c>
      <c r="K542" s="489"/>
    </row>
    <row r="543" spans="1:11" s="165" customFormat="1" ht="18.75">
      <c r="A543" s="49">
        <v>4</v>
      </c>
      <c r="B543" s="24" t="s">
        <v>538</v>
      </c>
      <c r="C543" s="49">
        <v>2</v>
      </c>
      <c r="D543" s="25">
        <v>824.9</v>
      </c>
      <c r="E543" s="25">
        <v>618.79999999999995</v>
      </c>
      <c r="F543" s="25"/>
      <c r="G543" s="25">
        <v>618.79999999999995</v>
      </c>
      <c r="H543" s="32"/>
      <c r="I543" s="32">
        <v>542.56399999999996</v>
      </c>
      <c r="K543" s="489"/>
    </row>
    <row r="544" spans="1:11" s="165" customFormat="1" ht="25.5" customHeight="1">
      <c r="A544" s="49">
        <v>5</v>
      </c>
      <c r="B544" s="24" t="s">
        <v>539</v>
      </c>
      <c r="C544" s="288">
        <v>6</v>
      </c>
      <c r="D544" s="32">
        <f>891+100+286.1</f>
        <v>1277.0999999999999</v>
      </c>
      <c r="E544" s="32">
        <v>852.8</v>
      </c>
      <c r="F544" s="32"/>
      <c r="G544" s="32">
        <v>852.8</v>
      </c>
      <c r="H544" s="32"/>
      <c r="I544" s="32">
        <v>497.50830999999999</v>
      </c>
      <c r="K544" s="489"/>
    </row>
    <row r="545" spans="1:11" s="165" customFormat="1" ht="18.75">
      <c r="A545" s="49">
        <v>6</v>
      </c>
      <c r="B545" s="24" t="s">
        <v>540</v>
      </c>
      <c r="C545" s="288">
        <v>1</v>
      </c>
      <c r="D545" s="32">
        <v>2231.6999999999998</v>
      </c>
      <c r="E545" s="32">
        <v>1673.7</v>
      </c>
      <c r="F545" s="32"/>
      <c r="G545" s="32">
        <v>1673.7</v>
      </c>
      <c r="H545" s="32"/>
      <c r="I545" s="32">
        <v>1282.9713899999999</v>
      </c>
      <c r="K545" s="489"/>
    </row>
    <row r="546" spans="1:11" s="165" customFormat="1" ht="18.75">
      <c r="A546" s="49">
        <v>7</v>
      </c>
      <c r="B546" s="24" t="s">
        <v>541</v>
      </c>
      <c r="C546" s="288">
        <v>5</v>
      </c>
      <c r="D546" s="32">
        <v>1821.9</v>
      </c>
      <c r="E546" s="32">
        <v>1366.5</v>
      </c>
      <c r="F546" s="32"/>
      <c r="G546" s="32">
        <v>1366.5</v>
      </c>
      <c r="H546" s="32"/>
      <c r="I546" s="32">
        <v>1229.9561699999999</v>
      </c>
      <c r="K546" s="489"/>
    </row>
    <row r="547" spans="1:11" s="165" customFormat="1" ht="18.75">
      <c r="A547" s="49">
        <v>8</v>
      </c>
      <c r="B547" s="24" t="s">
        <v>542</v>
      </c>
      <c r="C547" s="288">
        <v>1</v>
      </c>
      <c r="D547" s="32">
        <v>668.2</v>
      </c>
      <c r="E547" s="32">
        <v>471.6</v>
      </c>
      <c r="F547" s="32"/>
      <c r="G547" s="32">
        <v>471.6</v>
      </c>
      <c r="H547" s="32"/>
      <c r="I547" s="32">
        <v>381.96465000000001</v>
      </c>
      <c r="K547" s="489"/>
    </row>
    <row r="548" spans="1:11" s="165" customFormat="1" ht="18.75">
      <c r="A548" s="49">
        <v>9</v>
      </c>
      <c r="B548" s="290" t="s">
        <v>57</v>
      </c>
      <c r="C548" s="288">
        <v>4</v>
      </c>
      <c r="D548" s="32">
        <v>824.1</v>
      </c>
      <c r="E548" s="32">
        <v>532.5</v>
      </c>
      <c r="F548" s="32"/>
      <c r="G548" s="32">
        <v>532.5</v>
      </c>
      <c r="H548" s="32"/>
      <c r="I548" s="32">
        <v>487.56387000000001</v>
      </c>
      <c r="K548" s="489"/>
    </row>
    <row r="549" spans="1:11" s="165" customFormat="1" ht="18.75">
      <c r="A549" s="49">
        <v>10</v>
      </c>
      <c r="B549" s="24" t="s">
        <v>543</v>
      </c>
      <c r="C549" s="288">
        <v>3</v>
      </c>
      <c r="D549" s="32">
        <v>1206.8</v>
      </c>
      <c r="E549" s="32">
        <v>905</v>
      </c>
      <c r="F549" s="32"/>
      <c r="G549" s="32">
        <v>905</v>
      </c>
      <c r="H549" s="32"/>
      <c r="I549" s="32">
        <v>890.05911000000003</v>
      </c>
      <c r="K549" s="489"/>
    </row>
    <row r="550" spans="1:11" s="165" customFormat="1" ht="18.75">
      <c r="A550" s="49">
        <v>11</v>
      </c>
      <c r="B550" s="289" t="s">
        <v>544</v>
      </c>
      <c r="C550" s="246">
        <v>2</v>
      </c>
      <c r="D550" s="242">
        <v>1555.4</v>
      </c>
      <c r="E550" s="242">
        <v>1285.5999999999999</v>
      </c>
      <c r="F550" s="242"/>
      <c r="G550" s="242">
        <v>1285.5999999999999</v>
      </c>
      <c r="H550" s="242"/>
      <c r="I550" s="242">
        <v>921.22787000000005</v>
      </c>
      <c r="K550" s="489"/>
    </row>
    <row r="551" spans="1:11" s="165" customFormat="1" ht="18.75">
      <c r="A551" s="49">
        <v>12</v>
      </c>
      <c r="B551" s="24" t="s">
        <v>545</v>
      </c>
      <c r="C551" s="288">
        <v>2</v>
      </c>
      <c r="D551" s="32">
        <v>682.2</v>
      </c>
      <c r="E551" s="32">
        <v>511.5</v>
      </c>
      <c r="F551" s="32"/>
      <c r="G551" s="32">
        <v>511.5</v>
      </c>
      <c r="H551" s="32"/>
      <c r="I551" s="32">
        <v>451.97683999999998</v>
      </c>
      <c r="K551" s="489"/>
    </row>
    <row r="552" spans="1:11" s="165" customFormat="1" ht="18.75">
      <c r="A552" s="49">
        <v>13</v>
      </c>
      <c r="B552" s="24" t="s">
        <v>546</v>
      </c>
      <c r="C552" s="288"/>
      <c r="D552" s="32">
        <v>2280</v>
      </c>
      <c r="E552" s="32">
        <v>1999.1</v>
      </c>
      <c r="F552" s="32"/>
      <c r="G552" s="32">
        <v>1999.1</v>
      </c>
      <c r="H552" s="32"/>
      <c r="I552" s="32">
        <v>1676.10204</v>
      </c>
      <c r="K552" s="489"/>
    </row>
    <row r="553" spans="1:11" s="165" customFormat="1" ht="18.75">
      <c r="A553" s="49">
        <v>14</v>
      </c>
      <c r="B553" s="24" t="s">
        <v>547</v>
      </c>
      <c r="C553" s="288">
        <v>3</v>
      </c>
      <c r="D553" s="32">
        <v>613.4</v>
      </c>
      <c r="E553" s="32">
        <v>460.1</v>
      </c>
      <c r="F553" s="32"/>
      <c r="G553" s="32">
        <v>460.1</v>
      </c>
      <c r="H553" s="32"/>
      <c r="I553" s="32">
        <v>459.65919000000002</v>
      </c>
      <c r="K553" s="489"/>
    </row>
    <row r="554" spans="1:11" s="165" customFormat="1" ht="18.75">
      <c r="A554" s="49">
        <v>15</v>
      </c>
      <c r="B554" s="291" t="s">
        <v>548</v>
      </c>
      <c r="C554" s="281">
        <v>3</v>
      </c>
      <c r="D554" s="7">
        <v>531.70000000000005</v>
      </c>
      <c r="E554" s="32">
        <v>398.8</v>
      </c>
      <c r="F554" s="32"/>
      <c r="G554" s="32">
        <v>398.8</v>
      </c>
      <c r="H554" s="32"/>
      <c r="I554" s="32">
        <v>377.54525999999998</v>
      </c>
      <c r="K554" s="489"/>
    </row>
    <row r="555" spans="1:11" s="165" customFormat="1" ht="18.75">
      <c r="A555" s="49">
        <v>16</v>
      </c>
      <c r="B555" s="292" t="s">
        <v>93</v>
      </c>
      <c r="C555" s="288">
        <v>3</v>
      </c>
      <c r="D555" s="32">
        <v>324.2</v>
      </c>
      <c r="E555" s="32">
        <v>231.2</v>
      </c>
      <c r="F555" s="32"/>
      <c r="G555" s="32">
        <v>231.2</v>
      </c>
      <c r="H555" s="32"/>
      <c r="I555" s="32">
        <v>170.17263</v>
      </c>
      <c r="K555" s="489"/>
    </row>
    <row r="556" spans="1:11" s="165" customFormat="1" ht="18.75">
      <c r="A556" s="49">
        <v>17</v>
      </c>
      <c r="B556" s="24" t="s">
        <v>549</v>
      </c>
      <c r="C556" s="288">
        <v>5</v>
      </c>
      <c r="D556" s="32">
        <v>1821.8</v>
      </c>
      <c r="E556" s="32">
        <v>1150.4000000000001</v>
      </c>
      <c r="F556" s="32"/>
      <c r="G556" s="32">
        <v>1150.4000000000001</v>
      </c>
      <c r="H556" s="32"/>
      <c r="I556" s="32">
        <v>1029.48876</v>
      </c>
      <c r="K556" s="489"/>
    </row>
    <row r="557" spans="1:11" s="165" customFormat="1" ht="18.75">
      <c r="A557" s="49">
        <v>18</v>
      </c>
      <c r="B557" s="290" t="s">
        <v>411</v>
      </c>
      <c r="C557" s="288">
        <v>2</v>
      </c>
      <c r="D557" s="32">
        <v>1201.5999999999999</v>
      </c>
      <c r="E557" s="32">
        <v>744.6</v>
      </c>
      <c r="F557" s="32"/>
      <c r="G557" s="32">
        <v>744.6</v>
      </c>
      <c r="H557" s="32"/>
      <c r="I557" s="32">
        <v>664.98113999999998</v>
      </c>
      <c r="K557" s="489"/>
    </row>
    <row r="558" spans="1:11" s="165" customFormat="1" ht="18.75">
      <c r="A558" s="49">
        <v>19</v>
      </c>
      <c r="B558" s="290" t="s">
        <v>412</v>
      </c>
      <c r="C558" s="288">
        <v>0</v>
      </c>
      <c r="D558" s="32">
        <v>1563.2</v>
      </c>
      <c r="E558" s="32">
        <v>884.2</v>
      </c>
      <c r="F558" s="32"/>
      <c r="G558" s="7">
        <v>884.2</v>
      </c>
      <c r="H558" s="32"/>
      <c r="I558" s="32">
        <v>665.87271999999996</v>
      </c>
      <c r="K558" s="489"/>
    </row>
    <row r="559" spans="1:11" s="165" customFormat="1" ht="18.75">
      <c r="A559" s="49">
        <v>20</v>
      </c>
      <c r="B559" s="24" t="s">
        <v>550</v>
      </c>
      <c r="C559" s="288">
        <v>0</v>
      </c>
      <c r="D559" s="32">
        <v>612.5</v>
      </c>
      <c r="E559" s="32">
        <v>384.4</v>
      </c>
      <c r="F559" s="32"/>
      <c r="G559" s="32">
        <v>384.4</v>
      </c>
      <c r="H559" s="32"/>
      <c r="I559" s="32">
        <v>341.60784999999998</v>
      </c>
      <c r="K559" s="489"/>
    </row>
    <row r="560" spans="1:11" s="165" customFormat="1" ht="18.75">
      <c r="A560" s="49">
        <v>21</v>
      </c>
      <c r="B560" s="24" t="s">
        <v>551</v>
      </c>
      <c r="C560" s="49">
        <v>1</v>
      </c>
      <c r="D560" s="25">
        <v>864.8</v>
      </c>
      <c r="E560" s="25">
        <v>817.9</v>
      </c>
      <c r="F560" s="25"/>
      <c r="G560" s="25">
        <v>817.9</v>
      </c>
      <c r="H560" s="32"/>
      <c r="I560" s="32">
        <v>633.08567000000005</v>
      </c>
      <c r="K560" s="489"/>
    </row>
    <row r="561" spans="1:11" s="165" customFormat="1" ht="18.75">
      <c r="A561" s="49">
        <v>22</v>
      </c>
      <c r="B561" s="24" t="s">
        <v>552</v>
      </c>
      <c r="C561" s="288">
        <v>6</v>
      </c>
      <c r="D561" s="32">
        <v>1000.6</v>
      </c>
      <c r="E561" s="32">
        <v>745.5</v>
      </c>
      <c r="F561" s="32"/>
      <c r="G561" s="32">
        <v>745.5</v>
      </c>
      <c r="H561" s="32"/>
      <c r="I561" s="32">
        <v>679.11488999999995</v>
      </c>
      <c r="K561" s="489"/>
    </row>
    <row r="562" spans="1:11" s="165" customFormat="1" ht="18.75">
      <c r="A562" s="49">
        <v>23</v>
      </c>
      <c r="B562" s="24" t="s">
        <v>413</v>
      </c>
      <c r="C562" s="288">
        <v>3</v>
      </c>
      <c r="D562" s="32">
        <v>1215.5999999999999</v>
      </c>
      <c r="E562" s="32">
        <v>697.9</v>
      </c>
      <c r="F562" s="32"/>
      <c r="G562" s="32">
        <v>697.9</v>
      </c>
      <c r="H562" s="32"/>
      <c r="I562" s="32">
        <v>697.56102999999996</v>
      </c>
      <c r="K562" s="489"/>
    </row>
    <row r="563" spans="1:11" s="165" customFormat="1" ht="18.75">
      <c r="A563" s="49">
        <v>24</v>
      </c>
      <c r="B563" s="290" t="s">
        <v>414</v>
      </c>
      <c r="C563" s="288">
        <v>4</v>
      </c>
      <c r="D563" s="32">
        <v>532.4</v>
      </c>
      <c r="E563" s="32">
        <v>363.7</v>
      </c>
      <c r="F563" s="32"/>
      <c r="G563" s="32">
        <v>363.7</v>
      </c>
      <c r="H563" s="32"/>
      <c r="I563" s="32">
        <v>329.17451</v>
      </c>
      <c r="K563" s="489"/>
    </row>
    <row r="564" spans="1:11" s="165" customFormat="1" ht="18.75">
      <c r="A564" s="49">
        <v>25</v>
      </c>
      <c r="B564" s="290" t="s">
        <v>415</v>
      </c>
      <c r="C564" s="288">
        <v>1</v>
      </c>
      <c r="D564" s="32">
        <v>631.4</v>
      </c>
      <c r="E564" s="32">
        <v>473.6</v>
      </c>
      <c r="F564" s="32"/>
      <c r="G564" s="32">
        <v>473.6</v>
      </c>
      <c r="H564" s="32"/>
      <c r="I564" s="32">
        <v>300.94544999999999</v>
      </c>
      <c r="K564" s="489"/>
    </row>
    <row r="565" spans="1:11" s="165" customFormat="1" ht="18.75">
      <c r="A565" s="63"/>
      <c r="B565" s="28" t="s">
        <v>13</v>
      </c>
      <c r="C565" s="174">
        <f t="shared" ref="C565:H565" si="46">C567+C568+C569+C570+C571+C572</f>
        <v>8</v>
      </c>
      <c r="D565" s="21">
        <f t="shared" si="46"/>
        <v>2024.1000000000001</v>
      </c>
      <c r="E565" s="21">
        <f t="shared" si="46"/>
        <v>1454.9</v>
      </c>
      <c r="F565" s="21">
        <f t="shared" si="46"/>
        <v>0</v>
      </c>
      <c r="G565" s="21">
        <f t="shared" si="46"/>
        <v>1454.9</v>
      </c>
      <c r="H565" s="21">
        <f t="shared" si="46"/>
        <v>0</v>
      </c>
      <c r="I565" s="21">
        <f>I567+I568+I569+I570+I571+I572</f>
        <v>1164.5127700000003</v>
      </c>
      <c r="K565" s="489"/>
    </row>
    <row r="566" spans="1:11" s="165" customFormat="1" ht="19.5">
      <c r="A566" s="49"/>
      <c r="B566" s="282" t="s">
        <v>8</v>
      </c>
      <c r="C566" s="288"/>
      <c r="D566" s="32"/>
      <c r="E566" s="32"/>
      <c r="F566" s="32"/>
      <c r="G566" s="32"/>
      <c r="H566" s="32"/>
      <c r="I566" s="32"/>
      <c r="K566" s="489"/>
    </row>
    <row r="567" spans="1:11" s="165" customFormat="1" ht="18.75">
      <c r="A567" s="49">
        <v>1</v>
      </c>
      <c r="B567" s="292" t="s">
        <v>553</v>
      </c>
      <c r="C567" s="288"/>
      <c r="D567" s="32">
        <v>894.7</v>
      </c>
      <c r="E567" s="32">
        <v>670.9</v>
      </c>
      <c r="F567" s="32">
        <v>0</v>
      </c>
      <c r="G567" s="32">
        <v>670.9</v>
      </c>
      <c r="H567" s="32"/>
      <c r="I567" s="32">
        <v>436.23187999999999</v>
      </c>
      <c r="K567" s="489"/>
    </row>
    <row r="568" spans="1:11" s="165" customFormat="1" ht="18.75">
      <c r="A568" s="49">
        <v>2</v>
      </c>
      <c r="B568" s="293" t="s">
        <v>554</v>
      </c>
      <c r="C568" s="246">
        <v>4</v>
      </c>
      <c r="D568" s="242">
        <v>824.1</v>
      </c>
      <c r="E568" s="242">
        <v>618</v>
      </c>
      <c r="F568" s="242"/>
      <c r="G568" s="242">
        <v>618</v>
      </c>
      <c r="H568" s="242"/>
      <c r="I568" s="242">
        <v>618</v>
      </c>
      <c r="K568" s="489"/>
    </row>
    <row r="569" spans="1:11" s="165" customFormat="1" ht="18.75">
      <c r="A569" s="49">
        <v>3</v>
      </c>
      <c r="B569" s="290" t="s">
        <v>555</v>
      </c>
      <c r="C569" s="288">
        <v>1</v>
      </c>
      <c r="D569" s="32">
        <v>42.3</v>
      </c>
      <c r="E569" s="32">
        <v>31.8</v>
      </c>
      <c r="F569" s="32"/>
      <c r="G569" s="32">
        <v>31.8</v>
      </c>
      <c r="H569" s="32"/>
      <c r="I569" s="32">
        <v>23.39038</v>
      </c>
      <c r="K569" s="489"/>
    </row>
    <row r="570" spans="1:11" s="165" customFormat="1" ht="18.75">
      <c r="A570" s="49">
        <v>4</v>
      </c>
      <c r="B570" s="292" t="s">
        <v>416</v>
      </c>
      <c r="C570" s="49">
        <v>0</v>
      </c>
      <c r="D570" s="25">
        <v>20</v>
      </c>
      <c r="E570" s="25">
        <v>14.9</v>
      </c>
      <c r="F570" s="25"/>
      <c r="G570" s="25">
        <v>14.9</v>
      </c>
      <c r="H570" s="32"/>
      <c r="I570" s="32">
        <v>11.227460000000001</v>
      </c>
      <c r="K570" s="489"/>
    </row>
    <row r="571" spans="1:11" s="165" customFormat="1" ht="18.75">
      <c r="A571" s="49">
        <v>5</v>
      </c>
      <c r="B571" s="292" t="s">
        <v>417</v>
      </c>
      <c r="C571" s="288">
        <v>1</v>
      </c>
      <c r="D571" s="32">
        <v>96.7</v>
      </c>
      <c r="E571" s="32">
        <v>60.5</v>
      </c>
      <c r="F571" s="32">
        <v>0</v>
      </c>
      <c r="G571" s="32">
        <v>60.5</v>
      </c>
      <c r="H571" s="32"/>
      <c r="I571" s="32">
        <v>37.949289999999998</v>
      </c>
      <c r="K571" s="489"/>
    </row>
    <row r="572" spans="1:11" s="165" customFormat="1" ht="19.5" thickBot="1">
      <c r="A572" s="118">
        <v>6</v>
      </c>
      <c r="B572" s="431" t="s">
        <v>418</v>
      </c>
      <c r="C572" s="432">
        <v>2</v>
      </c>
      <c r="D572" s="76">
        <f>88.1+58.2</f>
        <v>146.30000000000001</v>
      </c>
      <c r="E572" s="76">
        <v>58.8</v>
      </c>
      <c r="F572" s="76">
        <v>0</v>
      </c>
      <c r="G572" s="76">
        <v>58.8</v>
      </c>
      <c r="H572" s="76"/>
      <c r="I572" s="76">
        <v>37.713760000000001</v>
      </c>
      <c r="K572" s="489"/>
    </row>
    <row r="573" spans="1:11" s="164" customFormat="1" ht="30.75" customHeight="1" thickBot="1">
      <c r="A573" s="435"/>
      <c r="B573" s="268" t="s">
        <v>641</v>
      </c>
      <c r="C573" s="435">
        <v>47</v>
      </c>
      <c r="D573" s="66">
        <f t="shared" ref="D573:I573" si="47">D575+D576+D582+D608</f>
        <v>36769.699999999997</v>
      </c>
      <c r="E573" s="54">
        <f t="shared" si="47"/>
        <v>27577.399999999998</v>
      </c>
      <c r="F573" s="66">
        <f t="shared" si="47"/>
        <v>27577.4</v>
      </c>
      <c r="G573" s="54">
        <f t="shared" si="47"/>
        <v>27577.399999999998</v>
      </c>
      <c r="H573" s="66">
        <f t="shared" si="47"/>
        <v>0</v>
      </c>
      <c r="I573" s="54">
        <f t="shared" si="47"/>
        <v>25949.252869999997</v>
      </c>
      <c r="K573" s="489"/>
    </row>
    <row r="574" spans="1:11" s="165" customFormat="1" ht="24" customHeight="1">
      <c r="A574" s="433"/>
      <c r="B574" s="434" t="s">
        <v>8</v>
      </c>
      <c r="C574" s="433"/>
      <c r="D574" s="74"/>
      <c r="E574" s="74"/>
      <c r="F574" s="74"/>
      <c r="G574" s="74"/>
      <c r="H574" s="74"/>
      <c r="I574" s="74"/>
      <c r="K574" s="489"/>
    </row>
    <row r="575" spans="1:11" s="165" customFormat="1" ht="24" customHeight="1">
      <c r="A575" s="429">
        <v>1</v>
      </c>
      <c r="B575" s="283" t="s">
        <v>10</v>
      </c>
      <c r="C575" s="427"/>
      <c r="D575" s="10"/>
      <c r="E575" s="10"/>
      <c r="F575" s="10">
        <v>27577.4</v>
      </c>
      <c r="G575" s="10"/>
      <c r="H575" s="10"/>
      <c r="I575" s="10"/>
      <c r="K575" s="489"/>
    </row>
    <row r="576" spans="1:11" s="165" customFormat="1" ht="45" customHeight="1">
      <c r="A576" s="427"/>
      <c r="B576" s="20" t="s">
        <v>11</v>
      </c>
      <c r="C576" s="427">
        <v>20</v>
      </c>
      <c r="D576" s="10">
        <f t="shared" ref="D576:I576" si="48">SUM(D578:D581)</f>
        <v>15338.4</v>
      </c>
      <c r="E576" s="10">
        <f t="shared" si="48"/>
        <v>11503.860999999999</v>
      </c>
      <c r="F576" s="10">
        <f t="shared" si="48"/>
        <v>0</v>
      </c>
      <c r="G576" s="10">
        <f t="shared" si="48"/>
        <v>11503.860999999999</v>
      </c>
      <c r="H576" s="10">
        <f t="shared" si="48"/>
        <v>0</v>
      </c>
      <c r="I576" s="10">
        <f t="shared" si="48"/>
        <v>11190.948990000001</v>
      </c>
      <c r="K576" s="489"/>
    </row>
    <row r="577" spans="1:11" s="165" customFormat="1" ht="24" customHeight="1">
      <c r="A577" s="429"/>
      <c r="B577" s="47" t="s">
        <v>8</v>
      </c>
      <c r="C577" s="427"/>
      <c r="D577" s="10"/>
      <c r="E577" s="10"/>
      <c r="F577" s="10"/>
      <c r="G577" s="10"/>
      <c r="H577" s="10"/>
      <c r="I577" s="10"/>
      <c r="K577" s="489"/>
    </row>
    <row r="578" spans="1:11" s="165" customFormat="1" ht="24" customHeight="1">
      <c r="A578" s="429">
        <v>1</v>
      </c>
      <c r="B578" s="292" t="s">
        <v>666</v>
      </c>
      <c r="C578" s="429">
        <v>10</v>
      </c>
      <c r="D578" s="7">
        <v>8466.2999999999993</v>
      </c>
      <c r="E578" s="7">
        <v>6349.7569999999996</v>
      </c>
      <c r="F578" s="7"/>
      <c r="G578" s="7">
        <v>6349.7569999999996</v>
      </c>
      <c r="H578" s="7"/>
      <c r="I578" s="7">
        <v>6348.6402600000001</v>
      </c>
      <c r="K578" s="489"/>
    </row>
    <row r="579" spans="1:11" s="165" customFormat="1" ht="24" customHeight="1">
      <c r="A579" s="429">
        <v>2</v>
      </c>
      <c r="B579" s="292" t="s">
        <v>667</v>
      </c>
      <c r="C579" s="429">
        <v>7</v>
      </c>
      <c r="D579" s="7">
        <v>4471.1000000000004</v>
      </c>
      <c r="E579" s="7">
        <v>3353.3429999999998</v>
      </c>
      <c r="F579" s="7"/>
      <c r="G579" s="7">
        <v>3353.3429999999998</v>
      </c>
      <c r="H579" s="7"/>
      <c r="I579" s="7">
        <v>3310.6309799999999</v>
      </c>
      <c r="K579" s="489"/>
    </row>
    <row r="580" spans="1:11" s="165" customFormat="1" ht="24" customHeight="1">
      <c r="A580" s="429">
        <v>3</v>
      </c>
      <c r="B580" s="292" t="s">
        <v>668</v>
      </c>
      <c r="C580" s="429">
        <v>2</v>
      </c>
      <c r="D580" s="7">
        <v>1275.9000000000001</v>
      </c>
      <c r="E580" s="7">
        <v>956.93299999999999</v>
      </c>
      <c r="F580" s="7"/>
      <c r="G580" s="7">
        <v>956.93299999999999</v>
      </c>
      <c r="H580" s="7"/>
      <c r="I580" s="7">
        <v>758.61909000000003</v>
      </c>
      <c r="K580" s="489"/>
    </row>
    <row r="581" spans="1:11" s="165" customFormat="1" ht="24" customHeight="1">
      <c r="A581" s="429">
        <v>4</v>
      </c>
      <c r="B581" s="292" t="s">
        <v>669</v>
      </c>
      <c r="C581" s="429">
        <v>5</v>
      </c>
      <c r="D581" s="7">
        <v>1125.0999999999999</v>
      </c>
      <c r="E581" s="7">
        <v>843.82799999999997</v>
      </c>
      <c r="F581" s="7"/>
      <c r="G581" s="7">
        <v>843.82799999999997</v>
      </c>
      <c r="H581" s="7"/>
      <c r="I581" s="7">
        <v>773.05866000000003</v>
      </c>
      <c r="K581" s="489"/>
    </row>
    <row r="582" spans="1:11" s="165" customFormat="1" ht="24" customHeight="1">
      <c r="A582" s="429"/>
      <c r="B582" s="28" t="s">
        <v>12</v>
      </c>
      <c r="C582" s="427">
        <v>36</v>
      </c>
      <c r="D582" s="10">
        <f t="shared" ref="D582:I582" si="49">SUM(D584:D607)</f>
        <v>20045.2</v>
      </c>
      <c r="E582" s="10">
        <f t="shared" si="49"/>
        <v>15033.957000000002</v>
      </c>
      <c r="F582" s="10">
        <f t="shared" si="49"/>
        <v>0</v>
      </c>
      <c r="G582" s="10">
        <f t="shared" si="49"/>
        <v>15033.957000000002</v>
      </c>
      <c r="H582" s="10">
        <f t="shared" si="49"/>
        <v>0</v>
      </c>
      <c r="I582" s="10">
        <f t="shared" si="49"/>
        <v>13765.567979999998</v>
      </c>
      <c r="K582" s="489"/>
    </row>
    <row r="583" spans="1:11" s="165" customFormat="1" ht="24" customHeight="1">
      <c r="A583" s="429"/>
      <c r="B583" s="47" t="s">
        <v>8</v>
      </c>
      <c r="C583" s="427"/>
      <c r="D583" s="10"/>
      <c r="E583" s="10"/>
      <c r="F583" s="10"/>
      <c r="G583" s="10"/>
      <c r="H583" s="10"/>
      <c r="I583" s="428"/>
      <c r="K583" s="489"/>
    </row>
    <row r="584" spans="1:11" s="165" customFormat="1" ht="24" customHeight="1">
      <c r="A584" s="429">
        <v>1</v>
      </c>
      <c r="B584" s="292" t="s">
        <v>642</v>
      </c>
      <c r="C584" s="429">
        <v>1</v>
      </c>
      <c r="D584" s="7">
        <v>713.3</v>
      </c>
      <c r="E584" s="7">
        <v>534.97900000000004</v>
      </c>
      <c r="F584" s="7"/>
      <c r="G584" s="7">
        <v>534.97900000000004</v>
      </c>
      <c r="H584" s="7"/>
      <c r="I584" s="430">
        <v>533.35799999999995</v>
      </c>
      <c r="K584" s="489"/>
    </row>
    <row r="585" spans="1:11" s="165" customFormat="1" ht="24" customHeight="1">
      <c r="A585" s="429">
        <v>2</v>
      </c>
      <c r="B585" s="292" t="s">
        <v>643</v>
      </c>
      <c r="C585" s="429">
        <v>5</v>
      </c>
      <c r="D585" s="7">
        <v>1537.2</v>
      </c>
      <c r="E585" s="7">
        <v>1152.903</v>
      </c>
      <c r="F585" s="7"/>
      <c r="G585" s="7">
        <v>1152.903</v>
      </c>
      <c r="H585" s="7"/>
      <c r="I585" s="430">
        <v>1116.69777</v>
      </c>
      <c r="K585" s="489"/>
    </row>
    <row r="586" spans="1:11" s="165" customFormat="1" ht="24" customHeight="1">
      <c r="A586" s="429">
        <v>3</v>
      </c>
      <c r="B586" s="292" t="s">
        <v>644</v>
      </c>
      <c r="C586" s="429">
        <v>6</v>
      </c>
      <c r="D586" s="7">
        <v>1123.3</v>
      </c>
      <c r="E586" s="7">
        <v>842.47799999999995</v>
      </c>
      <c r="F586" s="7"/>
      <c r="G586" s="7">
        <v>842.47799999999995</v>
      </c>
      <c r="H586" s="7"/>
      <c r="I586" s="430">
        <v>746.33208999999999</v>
      </c>
      <c r="K586" s="489"/>
    </row>
    <row r="587" spans="1:11" s="165" customFormat="1" ht="24" customHeight="1">
      <c r="A587" s="429">
        <v>4</v>
      </c>
      <c r="B587" s="292" t="s">
        <v>645</v>
      </c>
      <c r="C587" s="429">
        <v>1</v>
      </c>
      <c r="D587" s="7">
        <v>483.5</v>
      </c>
      <c r="E587" s="7">
        <v>362.62599999999998</v>
      </c>
      <c r="F587" s="7"/>
      <c r="G587" s="7">
        <v>362.62599999999998</v>
      </c>
      <c r="H587" s="7"/>
      <c r="I587" s="430">
        <v>357.12900999999999</v>
      </c>
      <c r="K587" s="489"/>
    </row>
    <row r="588" spans="1:11" s="165" customFormat="1" ht="24" customHeight="1">
      <c r="A588" s="429">
        <v>5</v>
      </c>
      <c r="B588" s="292" t="s">
        <v>646</v>
      </c>
      <c r="C588" s="429">
        <v>1</v>
      </c>
      <c r="D588" s="7">
        <v>467</v>
      </c>
      <c r="E588" s="7">
        <v>350.25</v>
      </c>
      <c r="F588" s="7"/>
      <c r="G588" s="7">
        <v>350.25</v>
      </c>
      <c r="H588" s="7"/>
      <c r="I588" s="430">
        <v>346.79671999999999</v>
      </c>
      <c r="K588" s="489"/>
    </row>
    <row r="589" spans="1:11" s="165" customFormat="1" ht="24" customHeight="1">
      <c r="A589" s="429">
        <v>6</v>
      </c>
      <c r="B589" s="292" t="s">
        <v>647</v>
      </c>
      <c r="C589" s="429">
        <v>1</v>
      </c>
      <c r="D589" s="7">
        <v>946.8</v>
      </c>
      <c r="E589" s="7">
        <v>710.10400000000004</v>
      </c>
      <c r="F589" s="7"/>
      <c r="G589" s="7">
        <v>710.10400000000004</v>
      </c>
      <c r="H589" s="7"/>
      <c r="I589" s="430">
        <v>668.17331999999999</v>
      </c>
      <c r="K589" s="489"/>
    </row>
    <row r="590" spans="1:11" s="165" customFormat="1" ht="24" customHeight="1">
      <c r="A590" s="429">
        <v>7</v>
      </c>
      <c r="B590" s="292" t="s">
        <v>648</v>
      </c>
      <c r="C590" s="429">
        <v>3</v>
      </c>
      <c r="D590" s="7">
        <v>910.1</v>
      </c>
      <c r="E590" s="7">
        <v>682.58100000000002</v>
      </c>
      <c r="F590" s="7"/>
      <c r="G590" s="7">
        <v>682.58100000000002</v>
      </c>
      <c r="H590" s="7"/>
      <c r="I590" s="430">
        <v>681.77422000000001</v>
      </c>
      <c r="K590" s="489"/>
    </row>
    <row r="591" spans="1:11" s="165" customFormat="1" ht="24" customHeight="1">
      <c r="A591" s="429">
        <v>8</v>
      </c>
      <c r="B591" s="292" t="s">
        <v>649</v>
      </c>
      <c r="C591" s="429">
        <v>2</v>
      </c>
      <c r="D591" s="7">
        <v>886.2</v>
      </c>
      <c r="E591" s="7">
        <v>664.65300000000002</v>
      </c>
      <c r="F591" s="7"/>
      <c r="G591" s="7">
        <v>664.65300000000002</v>
      </c>
      <c r="H591" s="7"/>
      <c r="I591" s="430">
        <v>626.02412000000004</v>
      </c>
      <c r="K591" s="489"/>
    </row>
    <row r="592" spans="1:11" s="165" customFormat="1" ht="24" customHeight="1">
      <c r="A592" s="429">
        <v>9</v>
      </c>
      <c r="B592" s="292" t="s">
        <v>650</v>
      </c>
      <c r="C592" s="429">
        <v>1</v>
      </c>
      <c r="D592" s="7">
        <v>630.6</v>
      </c>
      <c r="E592" s="7">
        <v>472.95</v>
      </c>
      <c r="F592" s="7"/>
      <c r="G592" s="7">
        <v>472.95</v>
      </c>
      <c r="H592" s="7"/>
      <c r="I592" s="430">
        <v>472.94258000000002</v>
      </c>
      <c r="K592" s="489"/>
    </row>
    <row r="593" spans="1:11" s="165" customFormat="1" ht="24" customHeight="1">
      <c r="A593" s="429">
        <v>10</v>
      </c>
      <c r="B593" s="292" t="s">
        <v>651</v>
      </c>
      <c r="C593" s="429"/>
      <c r="D593" s="7">
        <v>450.4</v>
      </c>
      <c r="E593" s="7">
        <v>337.803</v>
      </c>
      <c r="F593" s="7"/>
      <c r="G593" s="7">
        <v>337.803</v>
      </c>
      <c r="H593" s="7"/>
      <c r="I593" s="430">
        <v>299.65586000000002</v>
      </c>
      <c r="K593" s="489"/>
    </row>
    <row r="594" spans="1:11" s="165" customFormat="1" ht="24" customHeight="1">
      <c r="A594" s="429">
        <v>11</v>
      </c>
      <c r="B594" s="292" t="s">
        <v>652</v>
      </c>
      <c r="C594" s="429">
        <v>4</v>
      </c>
      <c r="D594" s="7">
        <v>492.8</v>
      </c>
      <c r="E594" s="7">
        <v>369.601</v>
      </c>
      <c r="F594" s="7"/>
      <c r="G594" s="7">
        <v>369.601</v>
      </c>
      <c r="H594" s="7"/>
      <c r="I594" s="430">
        <v>285.81358999999998</v>
      </c>
      <c r="K594" s="489"/>
    </row>
    <row r="595" spans="1:11" s="165" customFormat="1" ht="24" customHeight="1">
      <c r="A595" s="429">
        <v>12</v>
      </c>
      <c r="B595" s="292" t="s">
        <v>653</v>
      </c>
      <c r="C595" s="429">
        <v>3</v>
      </c>
      <c r="D595" s="7">
        <v>1202.5</v>
      </c>
      <c r="E595" s="7">
        <v>901.87900000000002</v>
      </c>
      <c r="F595" s="7"/>
      <c r="G595" s="7">
        <v>901.87900000000002</v>
      </c>
      <c r="H595" s="7"/>
      <c r="I595" s="430">
        <v>701.65313000000003</v>
      </c>
      <c r="K595" s="489"/>
    </row>
    <row r="596" spans="1:11" s="165" customFormat="1" ht="24" customHeight="1">
      <c r="A596" s="429">
        <v>13</v>
      </c>
      <c r="B596" s="292" t="s">
        <v>654</v>
      </c>
      <c r="C596" s="429">
        <v>3</v>
      </c>
      <c r="D596" s="7">
        <v>264.7</v>
      </c>
      <c r="E596" s="7">
        <v>198.52600000000001</v>
      </c>
      <c r="F596" s="7"/>
      <c r="G596" s="7">
        <v>198.52600000000001</v>
      </c>
      <c r="H596" s="7"/>
      <c r="I596" s="430">
        <v>157.61877000000001</v>
      </c>
      <c r="K596" s="489"/>
    </row>
    <row r="597" spans="1:11" s="165" customFormat="1" ht="24" customHeight="1">
      <c r="A597" s="429">
        <v>14</v>
      </c>
      <c r="B597" s="292" t="s">
        <v>655</v>
      </c>
      <c r="C597" s="429">
        <v>1</v>
      </c>
      <c r="D597" s="7">
        <v>529.5</v>
      </c>
      <c r="E597" s="7">
        <v>397.12400000000002</v>
      </c>
      <c r="F597" s="7"/>
      <c r="G597" s="7">
        <v>397.12400000000002</v>
      </c>
      <c r="H597" s="7"/>
      <c r="I597" s="430">
        <v>397.12400000000002</v>
      </c>
      <c r="K597" s="489"/>
    </row>
    <row r="598" spans="1:11" s="165" customFormat="1" ht="24" customHeight="1">
      <c r="A598" s="429">
        <v>15</v>
      </c>
      <c r="B598" s="292" t="s">
        <v>656</v>
      </c>
      <c r="C598" s="429">
        <v>3</v>
      </c>
      <c r="D598" s="7">
        <v>1994.8</v>
      </c>
      <c r="E598" s="7">
        <v>1496.106</v>
      </c>
      <c r="F598" s="7"/>
      <c r="G598" s="7">
        <v>1496.106</v>
      </c>
      <c r="H598" s="7"/>
      <c r="I598" s="430">
        <v>1171.8960500000001</v>
      </c>
      <c r="K598" s="489"/>
    </row>
    <row r="599" spans="1:11" s="165" customFormat="1" ht="24" customHeight="1">
      <c r="A599" s="429">
        <v>16</v>
      </c>
      <c r="B599" s="292" t="s">
        <v>657</v>
      </c>
      <c r="C599" s="429">
        <v>4</v>
      </c>
      <c r="D599" s="7">
        <v>851.2</v>
      </c>
      <c r="E599" s="7">
        <v>638.4</v>
      </c>
      <c r="F599" s="7"/>
      <c r="G599" s="7">
        <v>638.4</v>
      </c>
      <c r="H599" s="7"/>
      <c r="I599" s="430">
        <v>638.29927999999995</v>
      </c>
      <c r="K599" s="489"/>
    </row>
    <row r="600" spans="1:11" s="165" customFormat="1" ht="24" customHeight="1">
      <c r="A600" s="429">
        <v>17</v>
      </c>
      <c r="B600" s="292" t="s">
        <v>658</v>
      </c>
      <c r="C600" s="429"/>
      <c r="D600" s="7">
        <v>468.8</v>
      </c>
      <c r="E600" s="7">
        <v>351.601</v>
      </c>
      <c r="F600" s="7"/>
      <c r="G600" s="7">
        <v>351.601</v>
      </c>
      <c r="H600" s="7"/>
      <c r="I600" s="430">
        <v>309.51495999999997</v>
      </c>
      <c r="K600" s="489"/>
    </row>
    <row r="601" spans="1:11" s="165" customFormat="1" ht="24" customHeight="1">
      <c r="A601" s="429">
        <v>18</v>
      </c>
      <c r="B601" s="292" t="s">
        <v>659</v>
      </c>
      <c r="C601" s="429">
        <v>5</v>
      </c>
      <c r="D601" s="7">
        <v>860.4</v>
      </c>
      <c r="E601" s="7">
        <v>645.303</v>
      </c>
      <c r="F601" s="7"/>
      <c r="G601" s="7">
        <v>645.303</v>
      </c>
      <c r="H601" s="7"/>
      <c r="I601" s="430">
        <v>542.29651999999999</v>
      </c>
      <c r="K601" s="489"/>
    </row>
    <row r="602" spans="1:11" s="165" customFormat="1" ht="24" customHeight="1">
      <c r="A602" s="429">
        <v>19</v>
      </c>
      <c r="B602" s="292" t="s">
        <v>660</v>
      </c>
      <c r="C602" s="429">
        <v>3</v>
      </c>
      <c r="D602" s="7">
        <v>1683.9</v>
      </c>
      <c r="E602" s="7">
        <v>1262.93</v>
      </c>
      <c r="F602" s="7"/>
      <c r="G602" s="7">
        <v>1262.93</v>
      </c>
      <c r="H602" s="7"/>
      <c r="I602" s="430">
        <v>1229.3866</v>
      </c>
      <c r="K602" s="489"/>
    </row>
    <row r="603" spans="1:11" s="165" customFormat="1" ht="24" customHeight="1">
      <c r="A603" s="429">
        <v>20</v>
      </c>
      <c r="B603" s="292" t="s">
        <v>661</v>
      </c>
      <c r="C603" s="429">
        <v>4</v>
      </c>
      <c r="D603" s="7">
        <v>746.5</v>
      </c>
      <c r="E603" s="7">
        <v>559.87400000000002</v>
      </c>
      <c r="F603" s="7"/>
      <c r="G603" s="7">
        <v>559.87400000000002</v>
      </c>
      <c r="H603" s="7"/>
      <c r="I603" s="430">
        <v>469.18270999999999</v>
      </c>
      <c r="K603" s="489"/>
    </row>
    <row r="604" spans="1:11" s="165" customFormat="1" ht="24" customHeight="1">
      <c r="A604" s="429">
        <v>21</v>
      </c>
      <c r="B604" s="292" t="s">
        <v>662</v>
      </c>
      <c r="C604" s="429">
        <v>2</v>
      </c>
      <c r="D604" s="7">
        <v>814.4</v>
      </c>
      <c r="E604" s="7">
        <v>610.80499999999995</v>
      </c>
      <c r="F604" s="7"/>
      <c r="G604" s="7">
        <v>610.80499999999995</v>
      </c>
      <c r="H604" s="7"/>
      <c r="I604" s="430">
        <v>610.53381000000002</v>
      </c>
      <c r="K604" s="489"/>
    </row>
    <row r="605" spans="1:11" s="165" customFormat="1" ht="24" customHeight="1">
      <c r="A605" s="429">
        <v>22</v>
      </c>
      <c r="B605" s="292" t="s">
        <v>663</v>
      </c>
      <c r="C605" s="429">
        <v>1</v>
      </c>
      <c r="D605" s="7">
        <v>886.1</v>
      </c>
      <c r="E605" s="7">
        <v>664.58100000000002</v>
      </c>
      <c r="F605" s="7"/>
      <c r="G605" s="7">
        <v>664.58100000000002</v>
      </c>
      <c r="H605" s="7"/>
      <c r="I605" s="430">
        <v>654.55805999999995</v>
      </c>
      <c r="K605" s="489"/>
    </row>
    <row r="606" spans="1:11" s="165" customFormat="1" ht="24" customHeight="1">
      <c r="A606" s="429">
        <v>23</v>
      </c>
      <c r="B606" s="292" t="s">
        <v>664</v>
      </c>
      <c r="C606" s="429">
        <v>1</v>
      </c>
      <c r="D606" s="7">
        <v>308.8</v>
      </c>
      <c r="E606" s="7">
        <v>231.601</v>
      </c>
      <c r="F606" s="7"/>
      <c r="G606" s="7">
        <v>231.601</v>
      </c>
      <c r="H606" s="7"/>
      <c r="I606" s="430">
        <v>222.774</v>
      </c>
      <c r="K606" s="489"/>
    </row>
    <row r="607" spans="1:11" s="165" customFormat="1" ht="24" customHeight="1">
      <c r="A607" s="429">
        <v>24</v>
      </c>
      <c r="B607" s="292" t="s">
        <v>665</v>
      </c>
      <c r="C607" s="429"/>
      <c r="D607" s="7">
        <v>792.4</v>
      </c>
      <c r="E607" s="7">
        <v>594.29899999999998</v>
      </c>
      <c r="F607" s="7"/>
      <c r="G607" s="7">
        <v>594.29899999999998</v>
      </c>
      <c r="H607" s="7"/>
      <c r="I607" s="430">
        <v>526.03281000000004</v>
      </c>
      <c r="K607" s="489"/>
    </row>
    <row r="608" spans="1:11" s="165" customFormat="1" ht="24" customHeight="1">
      <c r="A608" s="427"/>
      <c r="B608" s="28" t="s">
        <v>13</v>
      </c>
      <c r="C608" s="427">
        <v>8</v>
      </c>
      <c r="D608" s="10">
        <f t="shared" ref="D608:I608" si="50">SUM(D610:D612)</f>
        <v>1386.1</v>
      </c>
      <c r="E608" s="10">
        <f t="shared" si="50"/>
        <v>1039.5819999999999</v>
      </c>
      <c r="F608" s="10">
        <f t="shared" si="50"/>
        <v>0</v>
      </c>
      <c r="G608" s="10">
        <f t="shared" si="50"/>
        <v>1039.5819999999999</v>
      </c>
      <c r="H608" s="10">
        <f t="shared" si="50"/>
        <v>0</v>
      </c>
      <c r="I608" s="10">
        <f t="shared" si="50"/>
        <v>992.73590000000002</v>
      </c>
      <c r="K608" s="489"/>
    </row>
    <row r="609" spans="1:11" s="165" customFormat="1" ht="24" customHeight="1">
      <c r="A609" s="427"/>
      <c r="B609" s="47" t="s">
        <v>8</v>
      </c>
      <c r="C609" s="427"/>
      <c r="D609" s="10"/>
      <c r="E609" s="10"/>
      <c r="F609" s="10"/>
      <c r="G609" s="10"/>
      <c r="H609" s="10"/>
      <c r="I609" s="428"/>
      <c r="K609" s="489"/>
    </row>
    <row r="610" spans="1:11" s="165" customFormat="1" ht="24" customHeight="1">
      <c r="A610" s="429">
        <v>1</v>
      </c>
      <c r="B610" s="292" t="s">
        <v>800</v>
      </c>
      <c r="C610" s="429">
        <v>5</v>
      </c>
      <c r="D610" s="7">
        <v>301.5</v>
      </c>
      <c r="E610" s="7">
        <v>226.12899999999999</v>
      </c>
      <c r="F610" s="7"/>
      <c r="G610" s="7">
        <v>226.12899999999999</v>
      </c>
      <c r="H610" s="7"/>
      <c r="I610" s="7">
        <v>206.68675999999999</v>
      </c>
      <c r="K610" s="489"/>
    </row>
    <row r="611" spans="1:11" s="165" customFormat="1" ht="33.75" customHeight="1">
      <c r="A611" s="429">
        <v>2</v>
      </c>
      <c r="B611" s="292" t="s">
        <v>801</v>
      </c>
      <c r="C611" s="429">
        <v>1</v>
      </c>
      <c r="D611" s="7">
        <v>292.3</v>
      </c>
      <c r="E611" s="7">
        <v>219.226</v>
      </c>
      <c r="F611" s="7"/>
      <c r="G611" s="7">
        <v>219.226</v>
      </c>
      <c r="H611" s="7"/>
      <c r="I611" s="7">
        <v>194.86202</v>
      </c>
      <c r="K611" s="489"/>
    </row>
    <row r="612" spans="1:11" s="165" customFormat="1" ht="31.5" customHeight="1" thickBot="1">
      <c r="A612" s="453">
        <v>3</v>
      </c>
      <c r="B612" s="431" t="s">
        <v>802</v>
      </c>
      <c r="C612" s="453">
        <v>2</v>
      </c>
      <c r="D612" s="454">
        <v>792.3</v>
      </c>
      <c r="E612" s="454">
        <v>594.22699999999998</v>
      </c>
      <c r="F612" s="454"/>
      <c r="G612" s="454">
        <v>594.22699999999998</v>
      </c>
      <c r="H612" s="454"/>
      <c r="I612" s="454">
        <v>591.18712000000005</v>
      </c>
      <c r="K612" s="489"/>
    </row>
    <row r="613" spans="1:11" s="437" customFormat="1" ht="29.25" customHeight="1" thickBot="1">
      <c r="A613" s="460"/>
      <c r="B613" s="497" t="s">
        <v>670</v>
      </c>
      <c r="C613" s="461">
        <v>171</v>
      </c>
      <c r="D613" s="364">
        <f>SUM(D616,D621,D639)</f>
        <v>29964.6</v>
      </c>
      <c r="E613" s="365">
        <f>SUM(E616,E621,E639)</f>
        <v>22473.3</v>
      </c>
      <c r="F613" s="364">
        <f t="shared" ref="F613:I613" si="51">SUM(F615,F616,F621,F639)</f>
        <v>22473.3</v>
      </c>
      <c r="G613" s="365">
        <f t="shared" si="51"/>
        <v>22473.3</v>
      </c>
      <c r="H613" s="364">
        <f t="shared" si="51"/>
        <v>1051.6228899999999</v>
      </c>
      <c r="I613" s="365">
        <f t="shared" si="51"/>
        <v>17999.26424</v>
      </c>
      <c r="K613" s="489"/>
    </row>
    <row r="614" spans="1:11" s="440" customFormat="1" ht="19.5">
      <c r="A614" s="455"/>
      <c r="B614" s="456" t="s">
        <v>8</v>
      </c>
      <c r="C614" s="458"/>
      <c r="D614" s="457"/>
      <c r="E614" s="459"/>
      <c r="F614" s="459"/>
      <c r="G614" s="459"/>
      <c r="H614" s="459"/>
      <c r="I614" s="459"/>
      <c r="K614" s="489"/>
    </row>
    <row r="615" spans="1:11" s="440" customFormat="1" ht="18.75">
      <c r="A615" s="417">
        <v>1</v>
      </c>
      <c r="B615" s="377" t="s">
        <v>10</v>
      </c>
      <c r="C615" s="436">
        <v>0</v>
      </c>
      <c r="D615" s="8"/>
      <c r="E615" s="439"/>
      <c r="F615" s="444">
        <v>22473.3</v>
      </c>
      <c r="G615" s="439"/>
      <c r="H615" s="439"/>
      <c r="I615" s="439"/>
      <c r="K615" s="489"/>
    </row>
    <row r="616" spans="1:11" s="440" customFormat="1" ht="56.25">
      <c r="A616" s="441"/>
      <c r="B616" s="442" t="s">
        <v>11</v>
      </c>
      <c r="C616" s="426">
        <f t="shared" ref="C616:I616" si="52">SUM(C618:C620)</f>
        <v>24</v>
      </c>
      <c r="D616" s="370">
        <f t="shared" si="52"/>
        <v>10753.7</v>
      </c>
      <c r="E616" s="370">
        <f t="shared" si="52"/>
        <v>8423.2999999999993</v>
      </c>
      <c r="F616" s="370">
        <f t="shared" si="52"/>
        <v>0</v>
      </c>
      <c r="G616" s="370">
        <f t="shared" si="52"/>
        <v>8423.2999999999993</v>
      </c>
      <c r="H616" s="370">
        <f t="shared" si="52"/>
        <v>0</v>
      </c>
      <c r="I616" s="370">
        <f t="shared" si="52"/>
        <v>6306</v>
      </c>
      <c r="K616" s="489"/>
    </row>
    <row r="617" spans="1:11" s="440" customFormat="1" ht="19.5">
      <c r="A617" s="443"/>
      <c r="B617" s="438" t="s">
        <v>8</v>
      </c>
      <c r="C617" s="419"/>
      <c r="D617" s="444"/>
      <c r="E617" s="444"/>
      <c r="F617" s="444"/>
      <c r="G617" s="444"/>
      <c r="H617" s="445"/>
      <c r="I617" s="445"/>
      <c r="K617" s="489"/>
    </row>
    <row r="618" spans="1:11" s="440" customFormat="1" ht="18.75">
      <c r="A618" s="417">
        <v>1</v>
      </c>
      <c r="B618" s="446" t="s">
        <v>671</v>
      </c>
      <c r="C618" s="417">
        <v>5</v>
      </c>
      <c r="D618" s="439">
        <v>1296.0999999999999</v>
      </c>
      <c r="E618" s="439">
        <v>683.4</v>
      </c>
      <c r="F618" s="439">
        <v>0</v>
      </c>
      <c r="G618" s="439">
        <v>683.4</v>
      </c>
      <c r="H618" s="439">
        <v>0</v>
      </c>
      <c r="I618" s="439">
        <v>680.3</v>
      </c>
      <c r="K618" s="489"/>
    </row>
    <row r="619" spans="1:11" s="440" customFormat="1" ht="18.75">
      <c r="A619" s="417">
        <v>2</v>
      </c>
      <c r="B619" s="446" t="s">
        <v>672</v>
      </c>
      <c r="C619" s="417">
        <v>7</v>
      </c>
      <c r="D619" s="439">
        <v>1031.7</v>
      </c>
      <c r="E619" s="439">
        <v>773.7</v>
      </c>
      <c r="F619" s="439">
        <v>0</v>
      </c>
      <c r="G619" s="439">
        <v>773.7</v>
      </c>
      <c r="H619" s="439">
        <v>0</v>
      </c>
      <c r="I619" s="439">
        <v>695.5</v>
      </c>
      <c r="K619" s="489"/>
    </row>
    <row r="620" spans="1:11" s="440" customFormat="1" ht="18.75">
      <c r="A620" s="417">
        <v>3</v>
      </c>
      <c r="B620" s="446" t="s">
        <v>673</v>
      </c>
      <c r="C620" s="417">
        <v>12</v>
      </c>
      <c r="D620" s="439">
        <v>8425.9</v>
      </c>
      <c r="E620" s="439">
        <v>6966.2</v>
      </c>
      <c r="F620" s="439">
        <v>0</v>
      </c>
      <c r="G620" s="439">
        <v>6966.2</v>
      </c>
      <c r="H620" s="439">
        <v>0</v>
      </c>
      <c r="I620" s="439">
        <v>4930.2</v>
      </c>
      <c r="K620" s="489"/>
    </row>
    <row r="621" spans="1:11" s="440" customFormat="1" ht="18.75">
      <c r="A621" s="417"/>
      <c r="B621" s="448" t="s">
        <v>12</v>
      </c>
      <c r="C621" s="419">
        <f t="shared" ref="C621:I621" si="53">SUM(C623:C638)</f>
        <v>116</v>
      </c>
      <c r="D621" s="444">
        <f t="shared" si="53"/>
        <v>15349.3</v>
      </c>
      <c r="E621" s="444">
        <f t="shared" si="53"/>
        <v>11153.8</v>
      </c>
      <c r="F621" s="444">
        <f t="shared" si="53"/>
        <v>0</v>
      </c>
      <c r="G621" s="444">
        <f t="shared" si="53"/>
        <v>11153.8</v>
      </c>
      <c r="H621" s="444">
        <f t="shared" si="53"/>
        <v>869.42288999999994</v>
      </c>
      <c r="I621" s="444">
        <f t="shared" si="53"/>
        <v>10091.981830000001</v>
      </c>
      <c r="K621" s="489"/>
    </row>
    <row r="622" spans="1:11" s="440" customFormat="1" ht="19.5">
      <c r="A622" s="443"/>
      <c r="B622" s="438" t="s">
        <v>8</v>
      </c>
      <c r="C622" s="419"/>
      <c r="D622" s="444"/>
      <c r="E622" s="444"/>
      <c r="F622" s="444"/>
      <c r="G622" s="444"/>
      <c r="H622" s="445"/>
      <c r="I622" s="445"/>
      <c r="K622" s="489"/>
    </row>
    <row r="623" spans="1:11" s="440" customFormat="1" ht="18.75">
      <c r="A623" s="449">
        <v>1</v>
      </c>
      <c r="B623" s="446" t="s">
        <v>674</v>
      </c>
      <c r="C623" s="417">
        <v>10</v>
      </c>
      <c r="D623" s="439">
        <v>1637.1</v>
      </c>
      <c r="E623" s="439">
        <v>963.9</v>
      </c>
      <c r="F623" s="439">
        <v>0</v>
      </c>
      <c r="G623" s="439">
        <v>963.9</v>
      </c>
      <c r="H623" s="439">
        <v>0</v>
      </c>
      <c r="I623" s="439">
        <v>687.9</v>
      </c>
      <c r="K623" s="489"/>
    </row>
    <row r="624" spans="1:11" s="440" customFormat="1" ht="18.75">
      <c r="A624" s="449">
        <v>2</v>
      </c>
      <c r="B624" s="446" t="s">
        <v>675</v>
      </c>
      <c r="C624" s="417">
        <v>9</v>
      </c>
      <c r="D624" s="439">
        <v>1829.4</v>
      </c>
      <c r="E624" s="439">
        <v>1371.9</v>
      </c>
      <c r="F624" s="439">
        <v>0</v>
      </c>
      <c r="G624" s="439">
        <v>1371.9</v>
      </c>
      <c r="H624" s="439">
        <v>0</v>
      </c>
      <c r="I624" s="439">
        <v>1319.29</v>
      </c>
      <c r="K624" s="489"/>
    </row>
    <row r="625" spans="1:11" s="440" customFormat="1" ht="18.75">
      <c r="A625" s="449">
        <v>3</v>
      </c>
      <c r="B625" s="450" t="s">
        <v>676</v>
      </c>
      <c r="C625" s="417">
        <v>4</v>
      </c>
      <c r="D625" s="439">
        <v>725.4</v>
      </c>
      <c r="E625" s="439">
        <v>493.9</v>
      </c>
      <c r="F625" s="439">
        <v>0</v>
      </c>
      <c r="G625" s="439">
        <v>493.9</v>
      </c>
      <c r="H625" s="439">
        <v>0</v>
      </c>
      <c r="I625" s="439">
        <v>468.9</v>
      </c>
      <c r="K625" s="489"/>
    </row>
    <row r="626" spans="1:11" s="440" customFormat="1" ht="18.75">
      <c r="A626" s="449">
        <v>4</v>
      </c>
      <c r="B626" s="446" t="s">
        <v>677</v>
      </c>
      <c r="C626" s="417">
        <v>1</v>
      </c>
      <c r="D626" s="439">
        <v>5.2</v>
      </c>
      <c r="E626" s="439">
        <v>4.5</v>
      </c>
      <c r="F626" s="439">
        <v>0</v>
      </c>
      <c r="G626" s="439">
        <v>4.5</v>
      </c>
      <c r="H626" s="439">
        <v>0</v>
      </c>
      <c r="I626" s="439">
        <v>3.99</v>
      </c>
      <c r="K626" s="489"/>
    </row>
    <row r="627" spans="1:11" s="440" customFormat="1" ht="18.75">
      <c r="A627" s="449">
        <v>5</v>
      </c>
      <c r="B627" s="446" t="s">
        <v>678</v>
      </c>
      <c r="C627" s="417">
        <v>5</v>
      </c>
      <c r="D627" s="439">
        <v>411.5</v>
      </c>
      <c r="E627" s="439">
        <v>266.10000000000002</v>
      </c>
      <c r="F627" s="439">
        <v>0</v>
      </c>
      <c r="G627" s="439">
        <v>266.10000000000002</v>
      </c>
      <c r="H627" s="439">
        <v>34.700000000000003</v>
      </c>
      <c r="I627" s="439">
        <v>287.60000000000002</v>
      </c>
      <c r="K627" s="489"/>
    </row>
    <row r="628" spans="1:11" s="440" customFormat="1" ht="18.75">
      <c r="A628" s="449">
        <v>6</v>
      </c>
      <c r="B628" s="446" t="s">
        <v>679</v>
      </c>
      <c r="C628" s="417">
        <v>12</v>
      </c>
      <c r="D628" s="439">
        <v>355.8</v>
      </c>
      <c r="E628" s="439">
        <v>199.3</v>
      </c>
      <c r="F628" s="439">
        <v>0</v>
      </c>
      <c r="G628" s="439">
        <v>199.3</v>
      </c>
      <c r="H628" s="439">
        <v>0</v>
      </c>
      <c r="I628" s="439">
        <v>176</v>
      </c>
      <c r="K628" s="489"/>
    </row>
    <row r="629" spans="1:11" s="440" customFormat="1" ht="18.75">
      <c r="A629" s="449">
        <v>7</v>
      </c>
      <c r="B629" s="450" t="s">
        <v>680</v>
      </c>
      <c r="C629" s="417">
        <v>9</v>
      </c>
      <c r="D629" s="439">
        <v>540.1</v>
      </c>
      <c r="E629" s="439">
        <v>405.1</v>
      </c>
      <c r="F629" s="439">
        <v>0</v>
      </c>
      <c r="G629" s="439">
        <v>405.1</v>
      </c>
      <c r="H629" s="439">
        <v>0</v>
      </c>
      <c r="I629" s="439">
        <v>394.87099999999998</v>
      </c>
      <c r="K629" s="489"/>
    </row>
    <row r="630" spans="1:11" s="440" customFormat="1" ht="18.75">
      <c r="A630" s="449">
        <v>8</v>
      </c>
      <c r="B630" s="446" t="s">
        <v>681</v>
      </c>
      <c r="C630" s="417">
        <v>8</v>
      </c>
      <c r="D630" s="439">
        <v>1393.3</v>
      </c>
      <c r="E630" s="439">
        <v>969.9</v>
      </c>
      <c r="F630" s="439">
        <v>0</v>
      </c>
      <c r="G630" s="439">
        <v>969.9</v>
      </c>
      <c r="H630" s="439">
        <v>0</v>
      </c>
      <c r="I630" s="439">
        <v>923.76052000000004</v>
      </c>
      <c r="K630" s="489"/>
    </row>
    <row r="631" spans="1:11" s="440" customFormat="1" ht="18.75">
      <c r="A631" s="449">
        <v>9</v>
      </c>
      <c r="B631" s="446" t="s">
        <v>682</v>
      </c>
      <c r="C631" s="417">
        <v>6</v>
      </c>
      <c r="D631" s="439">
        <v>869.9</v>
      </c>
      <c r="E631" s="439">
        <v>652.5</v>
      </c>
      <c r="F631" s="439">
        <v>0</v>
      </c>
      <c r="G631" s="439">
        <v>652.5</v>
      </c>
      <c r="H631" s="439">
        <v>0</v>
      </c>
      <c r="I631" s="439">
        <v>536.9</v>
      </c>
      <c r="K631" s="489"/>
    </row>
    <row r="632" spans="1:11" s="440" customFormat="1" ht="18.75">
      <c r="A632" s="449">
        <v>10</v>
      </c>
      <c r="B632" s="446" t="s">
        <v>683</v>
      </c>
      <c r="C632" s="417">
        <v>7</v>
      </c>
      <c r="D632" s="439">
        <v>1658</v>
      </c>
      <c r="E632" s="439">
        <v>1243.5</v>
      </c>
      <c r="F632" s="439">
        <v>0</v>
      </c>
      <c r="G632" s="439">
        <v>1243.5</v>
      </c>
      <c r="H632" s="439">
        <v>28.7</v>
      </c>
      <c r="I632" s="439">
        <v>1248.8</v>
      </c>
      <c r="K632" s="489"/>
    </row>
    <row r="633" spans="1:11" s="440" customFormat="1" ht="18.75">
      <c r="A633" s="449">
        <v>11</v>
      </c>
      <c r="B633" s="446" t="s">
        <v>704</v>
      </c>
      <c r="C633" s="417">
        <v>8</v>
      </c>
      <c r="D633" s="439">
        <v>86.3</v>
      </c>
      <c r="E633" s="439">
        <v>64.7</v>
      </c>
      <c r="F633" s="439">
        <v>0</v>
      </c>
      <c r="G633" s="439">
        <v>64.7</v>
      </c>
      <c r="H633" s="439"/>
      <c r="I633" s="439">
        <v>60</v>
      </c>
      <c r="K633" s="489"/>
    </row>
    <row r="634" spans="1:11" s="440" customFormat="1" ht="18.75">
      <c r="A634" s="449">
        <v>12</v>
      </c>
      <c r="B634" s="446" t="s">
        <v>684</v>
      </c>
      <c r="C634" s="417">
        <v>9</v>
      </c>
      <c r="D634" s="439">
        <v>1029.3</v>
      </c>
      <c r="E634" s="439">
        <v>772.1</v>
      </c>
      <c r="F634" s="439">
        <v>0</v>
      </c>
      <c r="G634" s="439">
        <v>772.1</v>
      </c>
      <c r="H634" s="439">
        <v>0</v>
      </c>
      <c r="I634" s="439">
        <v>616.4</v>
      </c>
      <c r="K634" s="489"/>
    </row>
    <row r="635" spans="1:11" s="440" customFormat="1" ht="18.75">
      <c r="A635" s="449">
        <v>13</v>
      </c>
      <c r="B635" s="446" t="s">
        <v>685</v>
      </c>
      <c r="C635" s="417">
        <v>7</v>
      </c>
      <c r="D635" s="439">
        <v>90.2</v>
      </c>
      <c r="E635" s="439">
        <v>67.7</v>
      </c>
      <c r="F635" s="439">
        <v>0</v>
      </c>
      <c r="G635" s="439">
        <v>67.7</v>
      </c>
      <c r="H635" s="439">
        <v>535.32500000000005</v>
      </c>
      <c r="I635" s="439">
        <v>570.26743999999997</v>
      </c>
      <c r="K635" s="489"/>
    </row>
    <row r="636" spans="1:11" s="440" customFormat="1" ht="18.75">
      <c r="A636" s="449">
        <v>14</v>
      </c>
      <c r="B636" s="450" t="s">
        <v>686</v>
      </c>
      <c r="C636" s="417">
        <v>9</v>
      </c>
      <c r="D636" s="439">
        <v>1342.5</v>
      </c>
      <c r="E636" s="439">
        <v>1342.5</v>
      </c>
      <c r="F636" s="439">
        <v>0</v>
      </c>
      <c r="G636" s="439">
        <v>1342.5</v>
      </c>
      <c r="H636" s="439">
        <v>232.7</v>
      </c>
      <c r="I636" s="439">
        <v>901.16968999999995</v>
      </c>
      <c r="K636" s="489"/>
    </row>
    <row r="637" spans="1:11" s="440" customFormat="1" ht="18.75">
      <c r="A637" s="449">
        <v>15</v>
      </c>
      <c r="B637" s="446" t="s">
        <v>687</v>
      </c>
      <c r="C637" s="417">
        <v>6</v>
      </c>
      <c r="D637" s="439">
        <v>1613.4</v>
      </c>
      <c r="E637" s="439">
        <v>1209.9000000000001</v>
      </c>
      <c r="F637" s="439">
        <v>0</v>
      </c>
      <c r="G637" s="439">
        <v>1209.9000000000001</v>
      </c>
      <c r="H637" s="439">
        <v>0</v>
      </c>
      <c r="I637" s="439">
        <v>733.06500000000005</v>
      </c>
      <c r="K637" s="489"/>
    </row>
    <row r="638" spans="1:11" s="440" customFormat="1" ht="18.75">
      <c r="A638" s="449">
        <v>16</v>
      </c>
      <c r="B638" s="451" t="s">
        <v>688</v>
      </c>
      <c r="C638" s="417">
        <v>6</v>
      </c>
      <c r="D638" s="439">
        <v>1761.9</v>
      </c>
      <c r="E638" s="439">
        <v>1126.3</v>
      </c>
      <c r="F638" s="439">
        <v>0</v>
      </c>
      <c r="G638" s="439">
        <v>1126.3</v>
      </c>
      <c r="H638" s="439">
        <v>37.997889999999998</v>
      </c>
      <c r="I638" s="439">
        <v>1163.06818</v>
      </c>
      <c r="K638" s="489"/>
    </row>
    <row r="639" spans="1:11" s="440" customFormat="1" ht="19.5">
      <c r="A639" s="452"/>
      <c r="B639" s="448" t="s">
        <v>13</v>
      </c>
      <c r="C639" s="419">
        <f t="shared" ref="C639:I639" si="54">SUM(C641:C665)</f>
        <v>31</v>
      </c>
      <c r="D639" s="444">
        <f t="shared" si="54"/>
        <v>3861.6000000000004</v>
      </c>
      <c r="E639" s="444">
        <f t="shared" si="54"/>
        <v>2896.1999999999994</v>
      </c>
      <c r="F639" s="444">
        <f t="shared" si="54"/>
        <v>0</v>
      </c>
      <c r="G639" s="444">
        <f t="shared" si="54"/>
        <v>2896.1999999999994</v>
      </c>
      <c r="H639" s="444">
        <f t="shared" si="54"/>
        <v>182.2</v>
      </c>
      <c r="I639" s="444">
        <f t="shared" si="54"/>
        <v>1601.28241</v>
      </c>
      <c r="K639" s="489"/>
    </row>
    <row r="640" spans="1:11" s="440" customFormat="1" ht="19.5">
      <c r="A640" s="443"/>
      <c r="B640" s="438" t="s">
        <v>8</v>
      </c>
      <c r="C640" s="419"/>
      <c r="D640" s="444"/>
      <c r="E640" s="444"/>
      <c r="F640" s="444"/>
      <c r="G640" s="444"/>
      <c r="H640" s="445"/>
      <c r="I640" s="445"/>
      <c r="K640" s="489"/>
    </row>
    <row r="641" spans="1:11" s="440" customFormat="1" ht="18.75">
      <c r="A641" s="449">
        <v>1</v>
      </c>
      <c r="B641" s="446" t="s">
        <v>705</v>
      </c>
      <c r="C641" s="417">
        <v>0</v>
      </c>
      <c r="D641" s="439">
        <v>383.1</v>
      </c>
      <c r="E641" s="439">
        <v>287.39999999999998</v>
      </c>
      <c r="F641" s="439">
        <v>0</v>
      </c>
      <c r="G641" s="439">
        <v>287.39999999999998</v>
      </c>
      <c r="H641" s="439"/>
      <c r="I641" s="439">
        <v>0</v>
      </c>
      <c r="K641" s="489"/>
    </row>
    <row r="642" spans="1:11" s="440" customFormat="1" ht="18.75">
      <c r="A642" s="449">
        <v>2</v>
      </c>
      <c r="B642" s="450" t="s">
        <v>689</v>
      </c>
      <c r="C642" s="417">
        <v>1</v>
      </c>
      <c r="D642" s="439">
        <v>157.30000000000001</v>
      </c>
      <c r="E642" s="439">
        <v>118</v>
      </c>
      <c r="F642" s="439">
        <v>0</v>
      </c>
      <c r="G642" s="439">
        <v>118</v>
      </c>
      <c r="H642" s="439"/>
      <c r="I642" s="439">
        <v>44.3</v>
      </c>
      <c r="K642" s="489"/>
    </row>
    <row r="643" spans="1:11" s="440" customFormat="1" ht="18.75">
      <c r="A643" s="449">
        <v>3</v>
      </c>
      <c r="B643" s="446" t="s">
        <v>690</v>
      </c>
      <c r="C643" s="417">
        <v>1</v>
      </c>
      <c r="D643" s="439">
        <v>106.6</v>
      </c>
      <c r="E643" s="439">
        <v>79.900000000000006</v>
      </c>
      <c r="F643" s="439">
        <v>0</v>
      </c>
      <c r="G643" s="439">
        <v>79.900000000000006</v>
      </c>
      <c r="H643" s="439"/>
      <c r="I643" s="439">
        <v>74.23</v>
      </c>
      <c r="K643" s="489"/>
    </row>
    <row r="644" spans="1:11" s="440" customFormat="1" ht="18.75">
      <c r="A644" s="449">
        <v>4</v>
      </c>
      <c r="B644" s="450" t="s">
        <v>691</v>
      </c>
      <c r="C644" s="417">
        <v>1</v>
      </c>
      <c r="D644" s="439">
        <v>121.5</v>
      </c>
      <c r="E644" s="439">
        <v>91.2</v>
      </c>
      <c r="F644" s="439">
        <v>0</v>
      </c>
      <c r="G644" s="439">
        <v>91.2</v>
      </c>
      <c r="H644" s="439"/>
      <c r="I644" s="439">
        <v>81.8</v>
      </c>
      <c r="K644" s="489"/>
    </row>
    <row r="645" spans="1:11" s="440" customFormat="1" ht="18.75">
      <c r="A645" s="449">
        <v>5</v>
      </c>
      <c r="B645" s="446" t="s">
        <v>692</v>
      </c>
      <c r="C645" s="417">
        <v>1</v>
      </c>
      <c r="D645" s="439">
        <v>99</v>
      </c>
      <c r="E645" s="439">
        <v>74.3</v>
      </c>
      <c r="F645" s="439">
        <v>0</v>
      </c>
      <c r="G645" s="439">
        <v>74.3</v>
      </c>
      <c r="H645" s="439"/>
      <c r="I645" s="439">
        <v>57.7</v>
      </c>
      <c r="K645" s="489"/>
    </row>
    <row r="646" spans="1:11" s="440" customFormat="1" ht="18.75">
      <c r="A646" s="449">
        <v>6</v>
      </c>
      <c r="B646" s="446" t="s">
        <v>693</v>
      </c>
      <c r="C646" s="417">
        <v>2</v>
      </c>
      <c r="D646" s="447">
        <v>185.5</v>
      </c>
      <c r="E646" s="439">
        <v>139.1</v>
      </c>
      <c r="F646" s="439">
        <v>0</v>
      </c>
      <c r="G646" s="439">
        <v>139.1</v>
      </c>
      <c r="H646" s="439"/>
      <c r="I646" s="439">
        <v>91.7</v>
      </c>
      <c r="K646" s="489"/>
    </row>
    <row r="647" spans="1:11" s="440" customFormat="1" ht="18.75">
      <c r="A647" s="449">
        <v>7</v>
      </c>
      <c r="B647" s="446" t="s">
        <v>706</v>
      </c>
      <c r="C647" s="417">
        <v>0</v>
      </c>
      <c r="D647" s="439">
        <v>208.3</v>
      </c>
      <c r="E647" s="439">
        <v>156.4</v>
      </c>
      <c r="F647" s="439">
        <v>0</v>
      </c>
      <c r="G647" s="439">
        <v>156.4</v>
      </c>
      <c r="H647" s="439"/>
      <c r="I647" s="439">
        <v>0</v>
      </c>
      <c r="K647" s="489"/>
    </row>
    <row r="648" spans="1:11" s="440" customFormat="1" ht="18.75">
      <c r="A648" s="449">
        <v>8</v>
      </c>
      <c r="B648" s="446" t="s">
        <v>707</v>
      </c>
      <c r="C648" s="417">
        <v>0</v>
      </c>
      <c r="D648" s="439">
        <v>157.1</v>
      </c>
      <c r="E648" s="439">
        <v>117.8</v>
      </c>
      <c r="F648" s="439">
        <v>0</v>
      </c>
      <c r="G648" s="439">
        <v>117.8</v>
      </c>
      <c r="H648" s="439"/>
      <c r="I648" s="439">
        <v>0</v>
      </c>
      <c r="K648" s="489"/>
    </row>
    <row r="649" spans="1:11" s="440" customFormat="1" ht="18.75">
      <c r="A649" s="449">
        <v>9</v>
      </c>
      <c r="B649" s="450" t="s">
        <v>694</v>
      </c>
      <c r="C649" s="417">
        <v>2</v>
      </c>
      <c r="D649" s="439">
        <v>40.9</v>
      </c>
      <c r="E649" s="439">
        <v>30.7</v>
      </c>
      <c r="F649" s="439">
        <v>0</v>
      </c>
      <c r="G649" s="439">
        <v>30.7</v>
      </c>
      <c r="H649" s="439"/>
      <c r="I649" s="439">
        <v>25.32</v>
      </c>
      <c r="K649" s="489"/>
    </row>
    <row r="650" spans="1:11" s="440" customFormat="1" ht="18.75">
      <c r="A650" s="449">
        <v>10</v>
      </c>
      <c r="B650" s="446" t="s">
        <v>695</v>
      </c>
      <c r="C650" s="417">
        <v>1</v>
      </c>
      <c r="D650" s="439">
        <v>136</v>
      </c>
      <c r="E650" s="439">
        <v>101.9</v>
      </c>
      <c r="F650" s="439">
        <v>0</v>
      </c>
      <c r="G650" s="439">
        <v>101.9</v>
      </c>
      <c r="H650" s="439"/>
      <c r="I650" s="439">
        <v>75.400000000000006</v>
      </c>
      <c r="K650" s="489"/>
    </row>
    <row r="651" spans="1:11" s="440" customFormat="1" ht="18.75">
      <c r="A651" s="449">
        <v>11</v>
      </c>
      <c r="B651" s="446" t="s">
        <v>696</v>
      </c>
      <c r="C651" s="417">
        <v>1</v>
      </c>
      <c r="D651" s="439">
        <v>115.3</v>
      </c>
      <c r="E651" s="439">
        <v>86.5</v>
      </c>
      <c r="F651" s="439">
        <v>0</v>
      </c>
      <c r="G651" s="439">
        <v>86.5</v>
      </c>
      <c r="H651" s="439"/>
      <c r="I651" s="439">
        <v>28.7</v>
      </c>
      <c r="K651" s="489"/>
    </row>
    <row r="652" spans="1:11" s="440" customFormat="1" ht="18.75">
      <c r="A652" s="449">
        <v>12</v>
      </c>
      <c r="B652" s="446" t="s">
        <v>697</v>
      </c>
      <c r="C652" s="417">
        <v>2</v>
      </c>
      <c r="D652" s="439">
        <v>116.9</v>
      </c>
      <c r="E652" s="439">
        <v>87.8</v>
      </c>
      <c r="F652" s="439">
        <v>0</v>
      </c>
      <c r="G652" s="439">
        <v>87.8</v>
      </c>
      <c r="H652" s="439"/>
      <c r="I652" s="439">
        <v>79.099999999999994</v>
      </c>
      <c r="K652" s="489"/>
    </row>
    <row r="653" spans="1:11" s="440" customFormat="1" ht="18.75">
      <c r="A653" s="449">
        <v>13</v>
      </c>
      <c r="B653" s="451" t="s">
        <v>708</v>
      </c>
      <c r="C653" s="417">
        <v>1</v>
      </c>
      <c r="D653" s="439">
        <v>153.19999999999999</v>
      </c>
      <c r="E653" s="439">
        <v>114.7</v>
      </c>
      <c r="F653" s="439">
        <v>0</v>
      </c>
      <c r="G653" s="439">
        <v>114.7</v>
      </c>
      <c r="H653" s="439"/>
      <c r="I653" s="439">
        <v>70.372950000000003</v>
      </c>
      <c r="K653" s="489"/>
    </row>
    <row r="654" spans="1:11" s="440" customFormat="1" ht="18.75">
      <c r="A654" s="449">
        <v>14</v>
      </c>
      <c r="B654" s="446" t="s">
        <v>709</v>
      </c>
      <c r="C654" s="417">
        <v>0</v>
      </c>
      <c r="D654" s="439">
        <v>99.9</v>
      </c>
      <c r="E654" s="439">
        <v>74.900000000000006</v>
      </c>
      <c r="F654" s="439">
        <v>0</v>
      </c>
      <c r="G654" s="439">
        <v>74.900000000000006</v>
      </c>
      <c r="H654" s="439"/>
      <c r="I654" s="439">
        <v>0</v>
      </c>
      <c r="K654" s="489"/>
    </row>
    <row r="655" spans="1:11" s="440" customFormat="1" ht="18.75">
      <c r="A655" s="449">
        <v>15</v>
      </c>
      <c r="B655" s="446" t="s">
        <v>698</v>
      </c>
      <c r="C655" s="417">
        <v>1</v>
      </c>
      <c r="D655" s="439">
        <v>45.4</v>
      </c>
      <c r="E655" s="439">
        <v>34.1</v>
      </c>
      <c r="F655" s="439">
        <v>0</v>
      </c>
      <c r="G655" s="439">
        <v>34.1</v>
      </c>
      <c r="H655" s="439"/>
      <c r="I655" s="439">
        <v>5.4</v>
      </c>
      <c r="K655" s="489"/>
    </row>
    <row r="656" spans="1:11" s="440" customFormat="1" ht="18.75">
      <c r="A656" s="449">
        <v>16</v>
      </c>
      <c r="B656" s="446" t="s">
        <v>710</v>
      </c>
      <c r="C656" s="417">
        <v>0</v>
      </c>
      <c r="D656" s="447">
        <v>38.299999999999997</v>
      </c>
      <c r="E656" s="447">
        <v>28.7</v>
      </c>
      <c r="F656" s="447">
        <v>0</v>
      </c>
      <c r="G656" s="447">
        <v>28.7</v>
      </c>
      <c r="H656" s="447"/>
      <c r="I656" s="447">
        <v>0</v>
      </c>
      <c r="K656" s="489"/>
    </row>
    <row r="657" spans="1:11" s="440" customFormat="1" ht="18.75">
      <c r="A657" s="449">
        <v>17</v>
      </c>
      <c r="B657" s="446" t="s">
        <v>699</v>
      </c>
      <c r="C657" s="417">
        <v>1</v>
      </c>
      <c r="D657" s="439">
        <v>42.8</v>
      </c>
      <c r="E657" s="439">
        <v>32</v>
      </c>
      <c r="F657" s="439">
        <v>0</v>
      </c>
      <c r="G657" s="439">
        <v>32</v>
      </c>
      <c r="H657" s="439"/>
      <c r="I657" s="439">
        <v>3</v>
      </c>
      <c r="K657" s="489"/>
    </row>
    <row r="658" spans="1:11" s="440" customFormat="1" ht="18.75">
      <c r="A658" s="449">
        <v>18</v>
      </c>
      <c r="B658" s="446" t="s">
        <v>711</v>
      </c>
      <c r="C658" s="417">
        <v>0</v>
      </c>
      <c r="D658" s="439">
        <v>46.3</v>
      </c>
      <c r="E658" s="439">
        <v>34.700000000000003</v>
      </c>
      <c r="F658" s="439">
        <v>0</v>
      </c>
      <c r="G658" s="439">
        <v>34.700000000000003</v>
      </c>
      <c r="H658" s="439"/>
      <c r="I658" s="439">
        <v>0</v>
      </c>
      <c r="K658" s="489"/>
    </row>
    <row r="659" spans="1:11" s="440" customFormat="1" ht="18.75">
      <c r="A659" s="449">
        <v>19</v>
      </c>
      <c r="B659" s="446" t="s">
        <v>712</v>
      </c>
      <c r="C659" s="417">
        <v>0</v>
      </c>
      <c r="D659" s="439">
        <v>62.4</v>
      </c>
      <c r="E659" s="439">
        <v>46.8</v>
      </c>
      <c r="F659" s="439">
        <v>0</v>
      </c>
      <c r="G659" s="439">
        <v>46.8</v>
      </c>
      <c r="H659" s="439"/>
      <c r="I659" s="439">
        <v>0</v>
      </c>
      <c r="K659" s="489"/>
    </row>
    <row r="660" spans="1:11" s="440" customFormat="1" ht="18.75">
      <c r="A660" s="449">
        <v>20</v>
      </c>
      <c r="B660" s="446" t="s">
        <v>713</v>
      </c>
      <c r="C660" s="417">
        <v>0</v>
      </c>
      <c r="D660" s="439">
        <v>93.9</v>
      </c>
      <c r="E660" s="439">
        <v>70.5</v>
      </c>
      <c r="F660" s="439">
        <v>0</v>
      </c>
      <c r="G660" s="439">
        <v>70.5</v>
      </c>
      <c r="H660" s="439"/>
      <c r="I660" s="439">
        <v>0</v>
      </c>
      <c r="K660" s="489"/>
    </row>
    <row r="661" spans="1:11" s="440" customFormat="1" ht="18.75">
      <c r="A661" s="449">
        <v>21</v>
      </c>
      <c r="B661" s="446" t="s">
        <v>700</v>
      </c>
      <c r="C661" s="417">
        <v>1</v>
      </c>
      <c r="D661" s="439">
        <v>267.39999999999998</v>
      </c>
      <c r="E661" s="439">
        <v>200.1</v>
      </c>
      <c r="F661" s="439">
        <v>0</v>
      </c>
      <c r="G661" s="439">
        <v>200.1</v>
      </c>
      <c r="H661" s="439"/>
      <c r="I661" s="439">
        <v>187.86</v>
      </c>
      <c r="K661" s="489"/>
    </row>
    <row r="662" spans="1:11" s="440" customFormat="1" ht="18.75">
      <c r="A662" s="449">
        <v>22</v>
      </c>
      <c r="B662" s="450" t="s">
        <v>714</v>
      </c>
      <c r="C662" s="417">
        <v>0</v>
      </c>
      <c r="D662" s="447">
        <v>310.10000000000002</v>
      </c>
      <c r="E662" s="447">
        <v>232.7</v>
      </c>
      <c r="F662" s="447">
        <v>0</v>
      </c>
      <c r="G662" s="447">
        <v>232.7</v>
      </c>
      <c r="H662" s="447"/>
      <c r="I662" s="447">
        <v>0</v>
      </c>
      <c r="K662" s="489"/>
    </row>
    <row r="663" spans="1:11" s="440" customFormat="1" ht="18.75">
      <c r="A663" s="449">
        <v>23</v>
      </c>
      <c r="B663" s="451" t="s">
        <v>701</v>
      </c>
      <c r="C663" s="417">
        <v>4</v>
      </c>
      <c r="D663" s="439">
        <v>252.2</v>
      </c>
      <c r="E663" s="439">
        <v>189.2</v>
      </c>
      <c r="F663" s="439">
        <v>0</v>
      </c>
      <c r="G663" s="439">
        <v>189.2</v>
      </c>
      <c r="H663" s="439"/>
      <c r="I663" s="439">
        <v>189.19945999999999</v>
      </c>
      <c r="K663" s="489"/>
    </row>
    <row r="664" spans="1:11" s="440" customFormat="1" ht="18.75">
      <c r="A664" s="449">
        <v>24</v>
      </c>
      <c r="B664" s="446" t="s">
        <v>702</v>
      </c>
      <c r="C664" s="417">
        <v>8</v>
      </c>
      <c r="D664" s="439">
        <v>498.2</v>
      </c>
      <c r="E664" s="439">
        <v>373.7</v>
      </c>
      <c r="F664" s="439">
        <v>0</v>
      </c>
      <c r="G664" s="439">
        <v>373.7</v>
      </c>
      <c r="H664" s="439">
        <v>182.2</v>
      </c>
      <c r="I664" s="439">
        <v>511.8</v>
      </c>
      <c r="K664" s="489"/>
    </row>
    <row r="665" spans="1:11" s="440" customFormat="1" ht="19.5" thickBot="1">
      <c r="A665" s="449">
        <v>25</v>
      </c>
      <c r="B665" s="450" t="s">
        <v>703</v>
      </c>
      <c r="C665" s="417">
        <v>3</v>
      </c>
      <c r="D665" s="439">
        <v>124</v>
      </c>
      <c r="E665" s="439">
        <v>93.1</v>
      </c>
      <c r="F665" s="439">
        <v>0</v>
      </c>
      <c r="G665" s="439">
        <v>93.1</v>
      </c>
      <c r="H665" s="439">
        <v>0</v>
      </c>
      <c r="I665" s="439">
        <v>75.400000000000006</v>
      </c>
      <c r="K665" s="489"/>
    </row>
    <row r="666" spans="1:11" s="164" customFormat="1" ht="28.5" customHeight="1" thickBot="1">
      <c r="A666" s="52"/>
      <c r="B666" s="254" t="s">
        <v>318</v>
      </c>
      <c r="C666" s="255" t="s">
        <v>814</v>
      </c>
      <c r="D666" s="256">
        <f>D669+D677+D697</f>
        <v>28463.9</v>
      </c>
      <c r="E666" s="60">
        <f>E669+E677+E697</f>
        <v>21347.899999999998</v>
      </c>
      <c r="F666" s="256">
        <v>21347.9</v>
      </c>
      <c r="G666" s="60">
        <f>G669+G677+G697</f>
        <v>21347.9</v>
      </c>
      <c r="H666" s="60">
        <v>964.1</v>
      </c>
      <c r="I666" s="256">
        <f>I669+I677+I697</f>
        <v>19460.900000000001</v>
      </c>
      <c r="K666" s="489"/>
    </row>
    <row r="667" spans="1:11" s="165" customFormat="1" ht="19.5">
      <c r="A667" s="248"/>
      <c r="B667" s="197" t="s">
        <v>8</v>
      </c>
      <c r="C667" s="252"/>
      <c r="D667" s="257"/>
      <c r="E667" s="253"/>
      <c r="F667" s="253"/>
      <c r="G667" s="253"/>
      <c r="H667" s="253"/>
      <c r="I667" s="253"/>
      <c r="K667" s="489"/>
    </row>
    <row r="668" spans="1:11" s="202" customFormat="1" ht="18.75">
      <c r="A668" s="186">
        <v>1</v>
      </c>
      <c r="B668" s="234" t="s">
        <v>10</v>
      </c>
      <c r="C668" s="244"/>
      <c r="D668" s="258"/>
      <c r="E668" s="258"/>
      <c r="F668" s="235">
        <v>21347.9</v>
      </c>
      <c r="G668" s="259"/>
      <c r="H668" s="259"/>
      <c r="I668" s="259"/>
      <c r="K668" s="489"/>
    </row>
    <row r="669" spans="1:11" s="165" customFormat="1" ht="56.25">
      <c r="A669" s="233"/>
      <c r="B669" s="188" t="s">
        <v>11</v>
      </c>
      <c r="C669" s="245" t="s">
        <v>817</v>
      </c>
      <c r="D669" s="235">
        <v>14224.7</v>
      </c>
      <c r="E669" s="235">
        <v>10658</v>
      </c>
      <c r="F669" s="235"/>
      <c r="G669" s="235">
        <v>10658</v>
      </c>
      <c r="H669" s="259">
        <v>0</v>
      </c>
      <c r="I669" s="235">
        <v>10187.6</v>
      </c>
      <c r="K669" s="489"/>
    </row>
    <row r="670" spans="1:11" s="165" customFormat="1" ht="19.5">
      <c r="A670" s="186"/>
      <c r="B670" s="182" t="s">
        <v>8</v>
      </c>
      <c r="C670" s="245"/>
      <c r="D670" s="235"/>
      <c r="E670" s="235"/>
      <c r="F670" s="235"/>
      <c r="G670" s="235"/>
      <c r="H670" s="235"/>
      <c r="I670" s="235"/>
      <c r="K670" s="489"/>
    </row>
    <row r="671" spans="1:11" s="165" customFormat="1" ht="18.75">
      <c r="A671" s="186">
        <v>1</v>
      </c>
      <c r="B671" s="236" t="s">
        <v>319</v>
      </c>
      <c r="C671" s="246">
        <v>3</v>
      </c>
      <c r="D671" s="237">
        <v>852</v>
      </c>
      <c r="E671" s="237">
        <v>639</v>
      </c>
      <c r="F671" s="237"/>
      <c r="G671" s="237">
        <v>639</v>
      </c>
      <c r="H671" s="237"/>
      <c r="I671" s="237">
        <v>557.4</v>
      </c>
      <c r="J671" s="238"/>
      <c r="K671" s="489"/>
    </row>
    <row r="672" spans="1:11" s="165" customFormat="1" ht="18.75">
      <c r="A672" s="186">
        <v>2</v>
      </c>
      <c r="B672" s="236" t="s">
        <v>320</v>
      </c>
      <c r="C672" s="246">
        <v>4</v>
      </c>
      <c r="D672" s="237">
        <v>2121.8000000000002</v>
      </c>
      <c r="E672" s="237">
        <v>1702.2</v>
      </c>
      <c r="F672" s="237"/>
      <c r="G672" s="237">
        <v>1702.2</v>
      </c>
      <c r="H672" s="237"/>
      <c r="I672" s="237">
        <v>1454.4</v>
      </c>
      <c r="J672" s="238"/>
      <c r="K672" s="489"/>
    </row>
    <row r="673" spans="1:11" s="165" customFormat="1" ht="18.75">
      <c r="A673" s="186">
        <v>3</v>
      </c>
      <c r="B673" s="236" t="s">
        <v>321</v>
      </c>
      <c r="C673" s="246">
        <v>4</v>
      </c>
      <c r="D673" s="237">
        <v>1542.3</v>
      </c>
      <c r="E673" s="237">
        <v>1006.1</v>
      </c>
      <c r="F673" s="237"/>
      <c r="G673" s="237">
        <v>1006.1</v>
      </c>
      <c r="H673" s="237"/>
      <c r="I673" s="237">
        <v>1006.1</v>
      </c>
      <c r="J673" s="238"/>
      <c r="K673" s="489"/>
    </row>
    <row r="674" spans="1:11" s="165" customFormat="1" ht="18.75">
      <c r="A674" s="186">
        <v>4</v>
      </c>
      <c r="B674" s="236" t="s">
        <v>322</v>
      </c>
      <c r="C674" s="246" t="s">
        <v>234</v>
      </c>
      <c r="D674" s="237">
        <v>1032</v>
      </c>
      <c r="E674" s="237">
        <v>774</v>
      </c>
      <c r="F674" s="237"/>
      <c r="G674" s="237">
        <v>774</v>
      </c>
      <c r="H674" s="237"/>
      <c r="I674" s="237">
        <v>731.7</v>
      </c>
      <c r="J674" s="238"/>
      <c r="K674" s="489"/>
    </row>
    <row r="675" spans="1:11" s="165" customFormat="1" ht="18.75">
      <c r="A675" s="186">
        <v>5</v>
      </c>
      <c r="B675" s="236" t="s">
        <v>323</v>
      </c>
      <c r="C675" s="246">
        <v>15</v>
      </c>
      <c r="D675" s="237">
        <v>6696.6</v>
      </c>
      <c r="E675" s="237">
        <v>5051.7</v>
      </c>
      <c r="F675" s="237"/>
      <c r="G675" s="237">
        <v>5051.7</v>
      </c>
      <c r="H675" s="237"/>
      <c r="I675" s="237">
        <v>5051.7</v>
      </c>
      <c r="J675" s="238"/>
      <c r="K675" s="489"/>
    </row>
    <row r="676" spans="1:11" s="165" customFormat="1" ht="18.75">
      <c r="A676" s="186">
        <v>6</v>
      </c>
      <c r="B676" s="236" t="s">
        <v>324</v>
      </c>
      <c r="C676" s="246">
        <v>6</v>
      </c>
      <c r="D676" s="237">
        <v>1980</v>
      </c>
      <c r="E676" s="237">
        <v>1485</v>
      </c>
      <c r="F676" s="237"/>
      <c r="G676" s="237">
        <v>1485</v>
      </c>
      <c r="H676" s="237"/>
      <c r="I676" s="237">
        <v>1386.3</v>
      </c>
      <c r="J676" s="238"/>
      <c r="K676" s="489"/>
    </row>
    <row r="677" spans="1:11" s="165" customFormat="1" ht="23.25" customHeight="1">
      <c r="A677" s="239"/>
      <c r="B677" s="240" t="s">
        <v>12</v>
      </c>
      <c r="C677" s="245" t="s">
        <v>818</v>
      </c>
      <c r="D677" s="235">
        <v>10950.1</v>
      </c>
      <c r="E677" s="235">
        <v>8378.6</v>
      </c>
      <c r="F677" s="235"/>
      <c r="G677" s="235">
        <v>9342.7000000000007</v>
      </c>
      <c r="H677" s="235"/>
      <c r="I677" s="235">
        <v>7624.8</v>
      </c>
      <c r="J677" s="238"/>
      <c r="K677" s="489"/>
    </row>
    <row r="678" spans="1:11" s="165" customFormat="1" ht="19.5">
      <c r="A678" s="186"/>
      <c r="B678" s="182" t="s">
        <v>8</v>
      </c>
      <c r="C678" s="245"/>
      <c r="D678" s="235"/>
      <c r="E678" s="235"/>
      <c r="F678" s="235"/>
      <c r="G678" s="235"/>
      <c r="H678" s="235"/>
      <c r="I678" s="235"/>
      <c r="J678" s="238"/>
      <c r="K678" s="489"/>
    </row>
    <row r="679" spans="1:11" s="165" customFormat="1" ht="18.75">
      <c r="A679" s="186">
        <v>1</v>
      </c>
      <c r="B679" s="236" t="s">
        <v>325</v>
      </c>
      <c r="C679" s="246">
        <v>6</v>
      </c>
      <c r="D679" s="237">
        <v>1103.5</v>
      </c>
      <c r="E679" s="237">
        <v>740.7</v>
      </c>
      <c r="F679" s="237"/>
      <c r="G679" s="237">
        <v>740.7</v>
      </c>
      <c r="H679" s="237">
        <v>0</v>
      </c>
      <c r="I679" s="237">
        <v>725.5</v>
      </c>
      <c r="J679" s="238"/>
      <c r="K679" s="489"/>
    </row>
    <row r="680" spans="1:11" s="165" customFormat="1" ht="18.75">
      <c r="A680" s="239">
        <v>2</v>
      </c>
      <c r="B680" s="293" t="s">
        <v>715</v>
      </c>
      <c r="C680" s="246"/>
      <c r="D680" s="237"/>
      <c r="E680" s="237"/>
      <c r="F680" s="237"/>
      <c r="G680" s="237">
        <v>407.9</v>
      </c>
      <c r="H680" s="237"/>
      <c r="I680" s="237"/>
      <c r="J680" s="238"/>
      <c r="K680" s="489"/>
    </row>
    <row r="681" spans="1:11" s="165" customFormat="1" ht="18.75">
      <c r="A681" s="186">
        <v>3</v>
      </c>
      <c r="B681" s="236" t="s">
        <v>326</v>
      </c>
      <c r="C681" s="246">
        <v>2</v>
      </c>
      <c r="D681" s="237">
        <v>493</v>
      </c>
      <c r="E681" s="237">
        <v>369.9</v>
      </c>
      <c r="F681" s="237"/>
      <c r="G681" s="237">
        <v>369.9</v>
      </c>
      <c r="H681" s="237"/>
      <c r="I681" s="237">
        <v>369.9</v>
      </c>
      <c r="J681" s="238"/>
      <c r="K681" s="489"/>
    </row>
    <row r="682" spans="1:11" s="165" customFormat="1" ht="18.75">
      <c r="A682" s="186">
        <v>4</v>
      </c>
      <c r="B682" s="236" t="s">
        <v>327</v>
      </c>
      <c r="C682" s="246">
        <v>1</v>
      </c>
      <c r="D682" s="237">
        <v>411.6</v>
      </c>
      <c r="E682" s="237">
        <v>319.5</v>
      </c>
      <c r="F682" s="237"/>
      <c r="G682" s="237">
        <v>319.5</v>
      </c>
      <c r="H682" s="237"/>
      <c r="I682" s="237">
        <v>293.5</v>
      </c>
      <c r="J682" s="238"/>
      <c r="K682" s="489"/>
    </row>
    <row r="683" spans="1:11" s="165" customFormat="1" ht="18.75">
      <c r="A683" s="186">
        <v>5</v>
      </c>
      <c r="B683" s="236" t="s">
        <v>328</v>
      </c>
      <c r="C683" s="246">
        <v>4</v>
      </c>
      <c r="D683" s="237">
        <v>742</v>
      </c>
      <c r="E683" s="237">
        <v>556.20000000000005</v>
      </c>
      <c r="F683" s="237"/>
      <c r="G683" s="237">
        <v>556.20000000000005</v>
      </c>
      <c r="H683" s="237"/>
      <c r="I683" s="237">
        <v>473.4</v>
      </c>
      <c r="J683" s="238"/>
      <c r="K683" s="489"/>
    </row>
    <row r="684" spans="1:11" s="165" customFormat="1" ht="18.75">
      <c r="A684" s="186">
        <v>6</v>
      </c>
      <c r="B684" s="236" t="s">
        <v>329</v>
      </c>
      <c r="C684" s="246">
        <v>1</v>
      </c>
      <c r="D684" s="237">
        <v>444.8</v>
      </c>
      <c r="E684" s="237">
        <v>421.9</v>
      </c>
      <c r="F684" s="237"/>
      <c r="G684" s="237">
        <v>421.9</v>
      </c>
      <c r="H684" s="237"/>
      <c r="I684" s="237">
        <v>265.2</v>
      </c>
      <c r="J684" s="238"/>
      <c r="K684" s="489"/>
    </row>
    <row r="685" spans="1:11" s="165" customFormat="1" ht="18.75">
      <c r="A685" s="186">
        <v>7</v>
      </c>
      <c r="B685" s="236" t="s">
        <v>330</v>
      </c>
      <c r="C685" s="246">
        <v>5</v>
      </c>
      <c r="D685" s="237">
        <v>950.91200000000003</v>
      </c>
      <c r="E685" s="237">
        <v>638.678</v>
      </c>
      <c r="F685" s="237"/>
      <c r="G685" s="237">
        <v>638.678</v>
      </c>
      <c r="H685" s="237"/>
      <c r="I685" s="237">
        <v>595.08974999999998</v>
      </c>
      <c r="J685" s="238"/>
      <c r="K685" s="489"/>
    </row>
    <row r="686" spans="1:11" s="165" customFormat="1" ht="18.75">
      <c r="A686" s="186">
        <v>8</v>
      </c>
      <c r="B686" s="236" t="s">
        <v>331</v>
      </c>
      <c r="C686" s="246">
        <v>7</v>
      </c>
      <c r="D686" s="237">
        <v>1089.4000000000001</v>
      </c>
      <c r="E686" s="237">
        <v>862.2</v>
      </c>
      <c r="F686" s="237">
        <v>0</v>
      </c>
      <c r="G686" s="237">
        <v>862.2</v>
      </c>
      <c r="H686" s="237"/>
      <c r="I686" s="237">
        <v>849.3</v>
      </c>
      <c r="J686" s="238"/>
      <c r="K686" s="489"/>
    </row>
    <row r="687" spans="1:11" s="165" customFormat="1" ht="18.75">
      <c r="A687" s="186">
        <v>9</v>
      </c>
      <c r="B687" s="236" t="s">
        <v>332</v>
      </c>
      <c r="C687" s="246">
        <v>6</v>
      </c>
      <c r="D687" s="237">
        <v>485</v>
      </c>
      <c r="E687" s="237">
        <v>363.6</v>
      </c>
      <c r="F687" s="237"/>
      <c r="G687" s="237">
        <v>363.6</v>
      </c>
      <c r="H687" s="237"/>
      <c r="I687" s="237">
        <v>363.6</v>
      </c>
      <c r="J687" s="238"/>
      <c r="K687" s="489"/>
    </row>
    <row r="688" spans="1:11" s="165" customFormat="1" ht="18.75">
      <c r="A688" s="186">
        <v>10</v>
      </c>
      <c r="B688" s="236" t="s">
        <v>333</v>
      </c>
      <c r="C688" s="246">
        <v>5</v>
      </c>
      <c r="D688" s="237">
        <v>732.11199999999997</v>
      </c>
      <c r="E688" s="237">
        <v>496.72800000000001</v>
      </c>
      <c r="F688" s="237"/>
      <c r="G688" s="237">
        <v>496.72800000000001</v>
      </c>
      <c r="H688" s="237"/>
      <c r="I688" s="237">
        <v>441.65100000000001</v>
      </c>
      <c r="J688" s="238"/>
      <c r="K688" s="489"/>
    </row>
    <row r="689" spans="1:11" s="165" customFormat="1" ht="18.75">
      <c r="A689" s="186">
        <v>11</v>
      </c>
      <c r="B689" s="236" t="s">
        <v>334</v>
      </c>
      <c r="C689" s="246">
        <v>4</v>
      </c>
      <c r="D689" s="237">
        <v>279</v>
      </c>
      <c r="E689" s="237">
        <v>279</v>
      </c>
      <c r="F689" s="237"/>
      <c r="G689" s="237">
        <v>279</v>
      </c>
      <c r="H689" s="237"/>
      <c r="I689" s="237">
        <v>279</v>
      </c>
      <c r="J689" s="238"/>
      <c r="K689" s="489"/>
    </row>
    <row r="690" spans="1:11" s="165" customFormat="1" ht="18.75">
      <c r="A690" s="186">
        <v>12</v>
      </c>
      <c r="B690" s="236" t="s">
        <v>335</v>
      </c>
      <c r="C690" s="246">
        <v>2</v>
      </c>
      <c r="D690" s="237">
        <v>710</v>
      </c>
      <c r="E690" s="237">
        <v>532.79999999999995</v>
      </c>
      <c r="F690" s="237"/>
      <c r="G690" s="237">
        <v>532.79999999999995</v>
      </c>
      <c r="H690" s="237"/>
      <c r="I690" s="237">
        <v>532.79999999999995</v>
      </c>
      <c r="J690" s="238"/>
      <c r="K690" s="489"/>
    </row>
    <row r="691" spans="1:11" s="165" customFormat="1" ht="18.75">
      <c r="A691" s="186">
        <v>13</v>
      </c>
      <c r="B691" s="236" t="s">
        <v>336</v>
      </c>
      <c r="C691" s="246" t="s">
        <v>240</v>
      </c>
      <c r="D691" s="237">
        <v>848</v>
      </c>
      <c r="E691" s="237">
        <v>636.29999999999995</v>
      </c>
      <c r="F691" s="237"/>
      <c r="G691" s="237">
        <v>636.29999999999995</v>
      </c>
      <c r="H691" s="237"/>
      <c r="I691" s="237">
        <v>573.9</v>
      </c>
      <c r="J691" s="238"/>
      <c r="K691" s="489"/>
    </row>
    <row r="692" spans="1:11" s="165" customFormat="1" ht="18.75">
      <c r="A692" s="186">
        <v>14</v>
      </c>
      <c r="B692" s="236" t="s">
        <v>337</v>
      </c>
      <c r="C692" s="246">
        <v>2</v>
      </c>
      <c r="D692" s="237">
        <v>462.6</v>
      </c>
      <c r="E692" s="237">
        <v>324.2</v>
      </c>
      <c r="F692" s="237"/>
      <c r="G692" s="237">
        <v>324.2</v>
      </c>
      <c r="H692" s="237"/>
      <c r="I692" s="237">
        <v>307.7</v>
      </c>
      <c r="J692" s="238"/>
      <c r="K692" s="489"/>
    </row>
    <row r="693" spans="1:11" s="165" customFormat="1" ht="18.75">
      <c r="A693" s="186">
        <v>15</v>
      </c>
      <c r="B693" s="236" t="s">
        <v>338</v>
      </c>
      <c r="C693" s="246">
        <v>4</v>
      </c>
      <c r="D693" s="237">
        <v>1179</v>
      </c>
      <c r="E693" s="237">
        <v>984.1</v>
      </c>
      <c r="F693" s="237"/>
      <c r="G693" s="237">
        <v>984.1</v>
      </c>
      <c r="H693" s="237"/>
      <c r="I693" s="237">
        <v>810.7</v>
      </c>
      <c r="J693" s="238"/>
      <c r="K693" s="489"/>
    </row>
    <row r="694" spans="1:11" s="165" customFormat="1" ht="21" customHeight="1">
      <c r="A694" s="239">
        <v>16</v>
      </c>
      <c r="B694" s="293" t="s">
        <v>619</v>
      </c>
      <c r="C694" s="246"/>
      <c r="D694" s="237"/>
      <c r="E694" s="237"/>
      <c r="F694" s="237"/>
      <c r="G694" s="237">
        <v>556.20000000000005</v>
      </c>
      <c r="H694" s="237"/>
      <c r="I694" s="237"/>
      <c r="J694" s="238"/>
      <c r="K694" s="489"/>
    </row>
    <row r="695" spans="1:11" s="165" customFormat="1" ht="18.75">
      <c r="A695" s="186">
        <v>17</v>
      </c>
      <c r="B695" s="236" t="s">
        <v>339</v>
      </c>
      <c r="C695" s="246">
        <v>2</v>
      </c>
      <c r="D695" s="237">
        <v>449.1</v>
      </c>
      <c r="E695" s="237">
        <v>379.3</v>
      </c>
      <c r="F695" s="237"/>
      <c r="G695" s="237">
        <v>379.3</v>
      </c>
      <c r="H695" s="237"/>
      <c r="I695" s="237">
        <v>295.39999999999998</v>
      </c>
      <c r="J695" s="238"/>
      <c r="K695" s="489"/>
    </row>
    <row r="696" spans="1:11" s="165" customFormat="1" ht="18.75">
      <c r="A696" s="186">
        <v>18</v>
      </c>
      <c r="B696" s="236" t="s">
        <v>354</v>
      </c>
      <c r="C696" s="246">
        <v>2</v>
      </c>
      <c r="D696" s="237">
        <v>570.1</v>
      </c>
      <c r="E696" s="237">
        <v>473.5</v>
      </c>
      <c r="F696" s="237"/>
      <c r="G696" s="237">
        <v>473.5</v>
      </c>
      <c r="H696" s="237"/>
      <c r="I696" s="237">
        <v>448.2</v>
      </c>
      <c r="J696" s="238"/>
      <c r="K696" s="489"/>
    </row>
    <row r="697" spans="1:11" s="165" customFormat="1" ht="24.75" customHeight="1">
      <c r="A697" s="243"/>
      <c r="B697" s="240" t="s">
        <v>13</v>
      </c>
      <c r="C697" s="245" t="s">
        <v>819</v>
      </c>
      <c r="D697" s="235">
        <v>3289.1</v>
      </c>
      <c r="E697" s="235">
        <v>2311.3000000000002</v>
      </c>
      <c r="F697" s="235"/>
      <c r="G697" s="235">
        <v>1347.2</v>
      </c>
      <c r="H697" s="235">
        <v>964.1</v>
      </c>
      <c r="I697" s="235">
        <v>1648.5</v>
      </c>
      <c r="J697" s="238"/>
      <c r="K697" s="489"/>
    </row>
    <row r="698" spans="1:11" s="165" customFormat="1" ht="19.5">
      <c r="A698" s="186"/>
      <c r="B698" s="182" t="s">
        <v>8</v>
      </c>
      <c r="C698" s="245"/>
      <c r="D698" s="235"/>
      <c r="E698" s="235"/>
      <c r="F698" s="235"/>
      <c r="G698" s="235"/>
      <c r="H698" s="235"/>
      <c r="I698" s="235"/>
      <c r="J698" s="238"/>
      <c r="K698" s="489"/>
    </row>
    <row r="699" spans="1:11" s="165" customFormat="1" ht="18.75">
      <c r="A699" s="186">
        <v>1</v>
      </c>
      <c r="B699" s="236" t="s">
        <v>353</v>
      </c>
      <c r="C699" s="246">
        <v>3</v>
      </c>
      <c r="D699" s="237">
        <v>260</v>
      </c>
      <c r="E699" s="237">
        <v>245</v>
      </c>
      <c r="F699" s="237"/>
      <c r="G699" s="237">
        <v>245</v>
      </c>
      <c r="H699" s="237">
        <v>0</v>
      </c>
      <c r="I699" s="237">
        <v>59.7</v>
      </c>
      <c r="J699" s="238"/>
      <c r="K699" s="489"/>
    </row>
    <row r="700" spans="1:11" s="165" customFormat="1" ht="18.75">
      <c r="A700" s="186">
        <v>2</v>
      </c>
      <c r="B700" s="236" t="s">
        <v>340</v>
      </c>
      <c r="C700" s="246">
        <v>3</v>
      </c>
      <c r="D700" s="237">
        <v>106</v>
      </c>
      <c r="E700" s="237">
        <v>79.2</v>
      </c>
      <c r="F700" s="237"/>
      <c r="G700" s="237">
        <v>79.2</v>
      </c>
      <c r="H700" s="237"/>
      <c r="I700" s="237">
        <v>64.900000000000006</v>
      </c>
      <c r="J700" s="238"/>
      <c r="K700" s="489"/>
    </row>
    <row r="701" spans="1:11" s="165" customFormat="1" ht="18.75">
      <c r="A701" s="186">
        <v>3</v>
      </c>
      <c r="B701" s="236" t="s">
        <v>341</v>
      </c>
      <c r="C701" s="246">
        <v>1</v>
      </c>
      <c r="D701" s="237">
        <v>161</v>
      </c>
      <c r="E701" s="237">
        <v>120.6</v>
      </c>
      <c r="F701" s="237"/>
      <c r="G701" s="237">
        <v>120.6</v>
      </c>
      <c r="H701" s="237"/>
      <c r="I701" s="237">
        <v>106</v>
      </c>
      <c r="J701" s="238"/>
      <c r="K701" s="489"/>
    </row>
    <row r="702" spans="1:11" s="165" customFormat="1" ht="18.75">
      <c r="A702" s="186">
        <v>4</v>
      </c>
      <c r="B702" s="236" t="s">
        <v>342</v>
      </c>
      <c r="C702" s="246">
        <v>1</v>
      </c>
      <c r="D702" s="237">
        <v>171.7</v>
      </c>
      <c r="E702" s="237">
        <v>124</v>
      </c>
      <c r="F702" s="237"/>
      <c r="G702" s="237">
        <v>124</v>
      </c>
      <c r="H702" s="237"/>
      <c r="I702" s="237">
        <v>121.3</v>
      </c>
      <c r="J702" s="238"/>
      <c r="K702" s="489"/>
    </row>
    <row r="703" spans="1:11" s="165" customFormat="1" ht="18.75">
      <c r="A703" s="186">
        <v>5</v>
      </c>
      <c r="B703" s="236" t="s">
        <v>343</v>
      </c>
      <c r="C703" s="246">
        <v>3</v>
      </c>
      <c r="D703" s="237">
        <v>145</v>
      </c>
      <c r="E703" s="237">
        <v>108.9</v>
      </c>
      <c r="F703" s="237"/>
      <c r="G703" s="237">
        <v>108.9</v>
      </c>
      <c r="H703" s="237"/>
      <c r="I703" s="237">
        <v>71.3</v>
      </c>
      <c r="J703" s="238"/>
      <c r="K703" s="489"/>
    </row>
    <row r="704" spans="1:11" s="165" customFormat="1" ht="18.75">
      <c r="A704" s="186">
        <v>6</v>
      </c>
      <c r="B704" s="236" t="s">
        <v>344</v>
      </c>
      <c r="C704" s="246">
        <v>2</v>
      </c>
      <c r="D704" s="237">
        <v>106</v>
      </c>
      <c r="E704" s="237">
        <v>74.2</v>
      </c>
      <c r="F704" s="237"/>
      <c r="G704" s="237">
        <v>74.2</v>
      </c>
      <c r="H704" s="237"/>
      <c r="I704" s="237">
        <v>58.2</v>
      </c>
      <c r="J704" s="238"/>
      <c r="K704" s="489"/>
    </row>
    <row r="705" spans="1:11" s="165" customFormat="1" ht="18.75">
      <c r="A705" s="186">
        <v>7</v>
      </c>
      <c r="B705" s="236" t="s">
        <v>345</v>
      </c>
      <c r="C705" s="246">
        <v>1</v>
      </c>
      <c r="D705" s="237">
        <v>139.30000000000001</v>
      </c>
      <c r="E705" s="237">
        <v>104.5</v>
      </c>
      <c r="F705" s="237"/>
      <c r="G705" s="237">
        <v>79.900000000000006</v>
      </c>
      <c r="H705" s="237"/>
      <c r="I705" s="237">
        <v>69</v>
      </c>
      <c r="J705" s="238"/>
      <c r="K705" s="489"/>
    </row>
    <row r="706" spans="1:11" s="165" customFormat="1" ht="18.75">
      <c r="A706" s="186">
        <v>8</v>
      </c>
      <c r="B706" s="236" t="s">
        <v>352</v>
      </c>
      <c r="C706" s="246"/>
      <c r="D706" s="237">
        <v>49.2</v>
      </c>
      <c r="E706" s="237">
        <v>24.6</v>
      </c>
      <c r="F706" s="237"/>
      <c r="G706" s="237">
        <v>49.2</v>
      </c>
      <c r="H706" s="237"/>
      <c r="I706" s="241"/>
      <c r="J706" s="238"/>
      <c r="K706" s="489"/>
    </row>
    <row r="707" spans="1:11" s="165" customFormat="1" ht="18.75">
      <c r="A707" s="186">
        <v>9</v>
      </c>
      <c r="B707" s="236" t="s">
        <v>346</v>
      </c>
      <c r="C707" s="246">
        <v>1</v>
      </c>
      <c r="D707" s="237">
        <v>133</v>
      </c>
      <c r="E707" s="237">
        <v>93.1</v>
      </c>
      <c r="F707" s="237"/>
      <c r="G707" s="237">
        <v>93.1</v>
      </c>
      <c r="H707" s="237"/>
      <c r="I707" s="237">
        <v>24.5</v>
      </c>
      <c r="J707" s="238"/>
      <c r="K707" s="489"/>
    </row>
    <row r="708" spans="1:11" s="165" customFormat="1" ht="18.75">
      <c r="A708" s="186">
        <v>10</v>
      </c>
      <c r="B708" s="236" t="s">
        <v>347</v>
      </c>
      <c r="C708" s="246">
        <v>1</v>
      </c>
      <c r="D708" s="237">
        <v>114</v>
      </c>
      <c r="E708" s="237">
        <v>85.5</v>
      </c>
      <c r="F708" s="237"/>
      <c r="G708" s="237">
        <v>85.5</v>
      </c>
      <c r="H708" s="237"/>
      <c r="I708" s="237">
        <v>67</v>
      </c>
      <c r="J708" s="238"/>
      <c r="K708" s="489"/>
    </row>
    <row r="709" spans="1:11" s="165" customFormat="1" ht="18.75">
      <c r="A709" s="186">
        <v>11</v>
      </c>
      <c r="B709" s="236" t="s">
        <v>348</v>
      </c>
      <c r="C709" s="246">
        <v>4</v>
      </c>
      <c r="D709" s="237">
        <v>394</v>
      </c>
      <c r="E709" s="237">
        <v>225.9</v>
      </c>
      <c r="F709" s="237"/>
      <c r="G709" s="237">
        <v>225.9</v>
      </c>
      <c r="H709" s="237"/>
      <c r="I709" s="237">
        <v>224.9</v>
      </c>
      <c r="J709" s="238"/>
      <c r="K709" s="489"/>
    </row>
    <row r="710" spans="1:11" s="165" customFormat="1" ht="18.75" customHeight="1">
      <c r="A710" s="186">
        <v>12</v>
      </c>
      <c r="B710" s="236" t="s">
        <v>351</v>
      </c>
      <c r="C710" s="246">
        <v>1</v>
      </c>
      <c r="D710" s="237">
        <v>15</v>
      </c>
      <c r="E710" s="237">
        <v>7.5</v>
      </c>
      <c r="F710" s="237"/>
      <c r="G710" s="237">
        <v>7.5</v>
      </c>
      <c r="H710" s="237"/>
      <c r="I710" s="241"/>
      <c r="J710" s="238"/>
      <c r="K710" s="489"/>
    </row>
    <row r="711" spans="1:11" s="165" customFormat="1" ht="18.75">
      <c r="A711" s="186">
        <v>13</v>
      </c>
      <c r="B711" s="236" t="s">
        <v>350</v>
      </c>
      <c r="C711" s="246">
        <v>3</v>
      </c>
      <c r="D711" s="237">
        <v>693.9</v>
      </c>
      <c r="E711" s="237">
        <v>447.1</v>
      </c>
      <c r="F711" s="237"/>
      <c r="G711" s="237">
        <v>39.200000000000003</v>
      </c>
      <c r="H711" s="237">
        <v>407.9</v>
      </c>
      <c r="I711" s="237">
        <v>407.9</v>
      </c>
      <c r="J711" s="238"/>
      <c r="K711" s="489"/>
    </row>
    <row r="712" spans="1:11" s="165" customFormat="1" ht="18.75">
      <c r="A712" s="186">
        <v>14</v>
      </c>
      <c r="B712" s="236" t="s">
        <v>349</v>
      </c>
      <c r="C712" s="246">
        <v>1</v>
      </c>
      <c r="D712" s="237">
        <v>60</v>
      </c>
      <c r="E712" s="237">
        <v>15</v>
      </c>
      <c r="F712" s="237"/>
      <c r="G712" s="237">
        <v>15</v>
      </c>
      <c r="H712" s="237"/>
      <c r="I712" s="241"/>
      <c r="J712" s="238"/>
      <c r="K712" s="489"/>
    </row>
    <row r="713" spans="1:11" s="165" customFormat="1" ht="19.5" thickBot="1">
      <c r="A713" s="186">
        <v>15</v>
      </c>
      <c r="B713" s="236" t="s">
        <v>805</v>
      </c>
      <c r="C713" s="246" t="s">
        <v>234</v>
      </c>
      <c r="D713" s="237">
        <v>741</v>
      </c>
      <c r="E713" s="237">
        <v>556.20000000000005</v>
      </c>
      <c r="F713" s="237"/>
      <c r="G713" s="241"/>
      <c r="H713" s="237">
        <v>556.20000000000005</v>
      </c>
      <c r="I713" s="237">
        <v>373.8</v>
      </c>
      <c r="J713" s="238"/>
      <c r="K713" s="489"/>
    </row>
    <row r="714" spans="1:11" s="136" customFormat="1" ht="27" customHeight="1" thickBot="1">
      <c r="A714" s="140"/>
      <c r="B714" s="106" t="s">
        <v>209</v>
      </c>
      <c r="C714" s="144">
        <v>212</v>
      </c>
      <c r="D714" s="110">
        <v>27295.599999999999</v>
      </c>
      <c r="E714" s="146">
        <v>20471.8</v>
      </c>
      <c r="F714" s="146">
        <v>20471.8</v>
      </c>
      <c r="G714" s="146">
        <v>20471.8</v>
      </c>
      <c r="H714" s="146">
        <v>0</v>
      </c>
      <c r="I714" s="146">
        <v>19168</v>
      </c>
      <c r="K714" s="489"/>
    </row>
    <row r="715" spans="1:11" s="134" customFormat="1" ht="19.5">
      <c r="A715" s="279"/>
      <c r="B715" s="105" t="s">
        <v>8</v>
      </c>
      <c r="C715" s="143"/>
      <c r="D715" s="109"/>
      <c r="E715" s="145"/>
      <c r="F715" s="145"/>
      <c r="G715" s="145"/>
      <c r="H715" s="145"/>
      <c r="I715" s="145"/>
      <c r="K715" s="489"/>
    </row>
    <row r="716" spans="1:11" s="134" customFormat="1" ht="18.75">
      <c r="A716" s="84">
        <v>1</v>
      </c>
      <c r="B716" s="85" t="s">
        <v>10</v>
      </c>
      <c r="C716" s="131"/>
      <c r="D716" s="82"/>
      <c r="E716" s="99"/>
      <c r="F716" s="101">
        <v>20471.8</v>
      </c>
      <c r="G716" s="99"/>
      <c r="H716" s="99"/>
      <c r="I716" s="99"/>
      <c r="K716" s="489"/>
    </row>
    <row r="717" spans="1:11" s="133" customFormat="1" ht="56.25">
      <c r="A717" s="91"/>
      <c r="B717" s="87" t="s">
        <v>11</v>
      </c>
      <c r="C717" s="132">
        <v>46</v>
      </c>
      <c r="D717" s="138">
        <v>5074.3999999999996</v>
      </c>
      <c r="E717" s="101">
        <v>3905.3</v>
      </c>
      <c r="F717" s="101">
        <v>3905.3</v>
      </c>
      <c r="G717" s="101">
        <v>3905.3</v>
      </c>
      <c r="H717" s="101">
        <v>0</v>
      </c>
      <c r="I717" s="101">
        <v>3695</v>
      </c>
      <c r="K717" s="489"/>
    </row>
    <row r="718" spans="1:11" s="134" customFormat="1" ht="19.5">
      <c r="A718" s="84"/>
      <c r="B718" s="86" t="s">
        <v>8</v>
      </c>
      <c r="C718" s="135"/>
      <c r="D718" s="99"/>
      <c r="E718" s="99"/>
      <c r="F718" s="99"/>
      <c r="G718" s="99"/>
      <c r="H718" s="99"/>
      <c r="I718" s="99"/>
      <c r="K718" s="489"/>
    </row>
    <row r="719" spans="1:11" s="134" customFormat="1" ht="18.75">
      <c r="A719" s="84">
        <v>1</v>
      </c>
      <c r="B719" s="89" t="s">
        <v>210</v>
      </c>
      <c r="C719" s="135">
        <v>46</v>
      </c>
      <c r="D719" s="99">
        <v>5074.3999999999996</v>
      </c>
      <c r="E719" s="99">
        <v>3905.3</v>
      </c>
      <c r="F719" s="99">
        <v>3905.3</v>
      </c>
      <c r="G719" s="99">
        <v>3905.3</v>
      </c>
      <c r="H719" s="99">
        <v>0</v>
      </c>
      <c r="I719" s="99">
        <v>3694.6</v>
      </c>
      <c r="K719" s="489"/>
    </row>
    <row r="720" spans="1:11" s="133" customFormat="1" ht="18.75">
      <c r="A720" s="91"/>
      <c r="B720" s="90" t="s">
        <v>12</v>
      </c>
      <c r="C720" s="137">
        <v>130</v>
      </c>
      <c r="D720" s="101">
        <v>20087.8</v>
      </c>
      <c r="E720" s="101">
        <v>14942.2</v>
      </c>
      <c r="F720" s="101">
        <v>14942.2</v>
      </c>
      <c r="G720" s="101">
        <v>14942.2</v>
      </c>
      <c r="H720" s="101">
        <v>0</v>
      </c>
      <c r="I720" s="101">
        <v>14102</v>
      </c>
      <c r="K720" s="489"/>
    </row>
    <row r="721" spans="1:11" s="134" customFormat="1" ht="19.5">
      <c r="A721" s="84"/>
      <c r="B721" s="86" t="s">
        <v>8</v>
      </c>
      <c r="C721" s="135"/>
      <c r="D721" s="99"/>
      <c r="E721" s="99"/>
      <c r="F721" s="99"/>
      <c r="G721" s="99"/>
      <c r="H721" s="99"/>
      <c r="I721" s="99"/>
      <c r="K721" s="489"/>
    </row>
    <row r="722" spans="1:11" s="134" customFormat="1" ht="18.75">
      <c r="A722" s="84">
        <v>1</v>
      </c>
      <c r="B722" s="89" t="s">
        <v>193</v>
      </c>
      <c r="C722" s="135">
        <v>4</v>
      </c>
      <c r="D722" s="99">
        <v>1052.0999999999999</v>
      </c>
      <c r="E722" s="99">
        <v>751.5</v>
      </c>
      <c r="F722" s="99">
        <v>751.5</v>
      </c>
      <c r="G722" s="99">
        <v>751.5</v>
      </c>
      <c r="H722" s="99">
        <v>0</v>
      </c>
      <c r="I722" s="99">
        <v>738.91600000000005</v>
      </c>
      <c r="K722" s="489"/>
    </row>
    <row r="723" spans="1:11" s="134" customFormat="1" ht="18.75">
      <c r="A723" s="84">
        <v>2</v>
      </c>
      <c r="B723" s="89" t="s">
        <v>194</v>
      </c>
      <c r="C723" s="135">
        <v>9</v>
      </c>
      <c r="D723" s="139">
        <v>1085.8</v>
      </c>
      <c r="E723" s="99">
        <v>781.9</v>
      </c>
      <c r="F723" s="99">
        <v>781.9</v>
      </c>
      <c r="G723" s="99">
        <v>781.9</v>
      </c>
      <c r="H723" s="99">
        <v>0</v>
      </c>
      <c r="I723" s="99">
        <v>696</v>
      </c>
      <c r="K723" s="489"/>
    </row>
    <row r="724" spans="1:11" s="134" customFormat="1" ht="18.75">
      <c r="A724" s="84">
        <v>3</v>
      </c>
      <c r="B724" s="89" t="s">
        <v>195</v>
      </c>
      <c r="C724" s="135">
        <v>1</v>
      </c>
      <c r="D724" s="99">
        <v>1724.7</v>
      </c>
      <c r="E724" s="99">
        <v>1275.9000000000001</v>
      </c>
      <c r="F724" s="99">
        <v>1275.9000000000001</v>
      </c>
      <c r="G724" s="99">
        <v>1275.9000000000001</v>
      </c>
      <c r="H724" s="99">
        <v>0</v>
      </c>
      <c r="I724" s="99">
        <v>1078</v>
      </c>
      <c r="K724" s="489"/>
    </row>
    <row r="725" spans="1:11" s="134" customFormat="1" ht="18.75">
      <c r="A725" s="84">
        <v>4</v>
      </c>
      <c r="B725" s="89" t="s">
        <v>196</v>
      </c>
      <c r="C725" s="135">
        <v>17</v>
      </c>
      <c r="D725" s="99">
        <v>1618.3</v>
      </c>
      <c r="E725" s="99">
        <v>1213.5999999999999</v>
      </c>
      <c r="F725" s="99">
        <v>1213.5999999999999</v>
      </c>
      <c r="G725" s="99">
        <v>1213.5999999999999</v>
      </c>
      <c r="H725" s="99">
        <v>0</v>
      </c>
      <c r="I725" s="99">
        <v>1213.3</v>
      </c>
      <c r="K725" s="489"/>
    </row>
    <row r="726" spans="1:11" s="134" customFormat="1" ht="18.75">
      <c r="A726" s="84">
        <v>5</v>
      </c>
      <c r="B726" s="89" t="s">
        <v>197</v>
      </c>
      <c r="C726" s="135">
        <v>2</v>
      </c>
      <c r="D726" s="99">
        <v>1301.5</v>
      </c>
      <c r="E726" s="99">
        <v>981</v>
      </c>
      <c r="F726" s="99">
        <v>981</v>
      </c>
      <c r="G726" s="99">
        <v>981</v>
      </c>
      <c r="H726" s="99">
        <v>0</v>
      </c>
      <c r="I726" s="99">
        <v>981</v>
      </c>
      <c r="K726" s="489"/>
    </row>
    <row r="727" spans="1:11" s="134" customFormat="1" ht="18.75">
      <c r="A727" s="84">
        <v>6</v>
      </c>
      <c r="B727" s="89" t="s">
        <v>198</v>
      </c>
      <c r="C727" s="135">
        <v>8</v>
      </c>
      <c r="D727" s="99">
        <v>1492.2</v>
      </c>
      <c r="E727" s="99">
        <v>1106.7</v>
      </c>
      <c r="F727" s="99">
        <v>1106.7</v>
      </c>
      <c r="G727" s="99">
        <v>1106.7</v>
      </c>
      <c r="H727" s="99">
        <v>0</v>
      </c>
      <c r="I727" s="99">
        <v>1025.4000000000001</v>
      </c>
      <c r="K727" s="489"/>
    </row>
    <row r="728" spans="1:11" s="134" customFormat="1" ht="18.75">
      <c r="A728" s="84">
        <v>7</v>
      </c>
      <c r="B728" s="89" t="s">
        <v>199</v>
      </c>
      <c r="C728" s="135">
        <v>10</v>
      </c>
      <c r="D728" s="99">
        <v>906.4</v>
      </c>
      <c r="E728" s="99">
        <v>667.3</v>
      </c>
      <c r="F728" s="99">
        <v>667.3</v>
      </c>
      <c r="G728" s="99">
        <v>667.3</v>
      </c>
      <c r="H728" s="99">
        <v>0</v>
      </c>
      <c r="I728" s="99">
        <v>663.3</v>
      </c>
      <c r="K728" s="489"/>
    </row>
    <row r="729" spans="1:11" s="134" customFormat="1" ht="18.75">
      <c r="A729" s="84">
        <v>8</v>
      </c>
      <c r="B729" s="89" t="s">
        <v>200</v>
      </c>
      <c r="C729" s="135">
        <v>9</v>
      </c>
      <c r="D729" s="99">
        <v>937</v>
      </c>
      <c r="E729" s="99">
        <v>702.7</v>
      </c>
      <c r="F729" s="99">
        <v>702.7</v>
      </c>
      <c r="G729" s="99">
        <v>702.7</v>
      </c>
      <c r="H729" s="99">
        <v>0</v>
      </c>
      <c r="I729" s="99">
        <v>702.7</v>
      </c>
      <c r="K729" s="489"/>
    </row>
    <row r="730" spans="1:11" s="134" customFormat="1" ht="18.75">
      <c r="A730" s="84">
        <v>9</v>
      </c>
      <c r="B730" s="89" t="s">
        <v>201</v>
      </c>
      <c r="C730" s="135">
        <v>4</v>
      </c>
      <c r="D730" s="99">
        <v>1747.8</v>
      </c>
      <c r="E730" s="99">
        <v>1311</v>
      </c>
      <c r="F730" s="99">
        <v>1311</v>
      </c>
      <c r="G730" s="99">
        <v>1311</v>
      </c>
      <c r="H730" s="99">
        <v>0</v>
      </c>
      <c r="I730" s="99">
        <v>953.1</v>
      </c>
      <c r="K730" s="489"/>
    </row>
    <row r="731" spans="1:11" s="134" customFormat="1" ht="18.75">
      <c r="A731" s="84">
        <v>10</v>
      </c>
      <c r="B731" s="89" t="s">
        <v>202</v>
      </c>
      <c r="C731" s="135">
        <v>7</v>
      </c>
      <c r="D731" s="99">
        <v>771.7</v>
      </c>
      <c r="E731" s="99">
        <v>578.79999999999995</v>
      </c>
      <c r="F731" s="99">
        <v>578.79999999999995</v>
      </c>
      <c r="G731" s="99">
        <v>578.79999999999995</v>
      </c>
      <c r="H731" s="99">
        <v>0</v>
      </c>
      <c r="I731" s="99">
        <v>578.48</v>
      </c>
      <c r="K731" s="489"/>
    </row>
    <row r="732" spans="1:11" s="134" customFormat="1" ht="18.75">
      <c r="A732" s="84">
        <v>11</v>
      </c>
      <c r="B732" s="89" t="s">
        <v>203</v>
      </c>
      <c r="C732" s="135">
        <v>4</v>
      </c>
      <c r="D732" s="99">
        <v>708.6</v>
      </c>
      <c r="E732" s="99">
        <v>531.6</v>
      </c>
      <c r="F732" s="99">
        <v>531.6</v>
      </c>
      <c r="G732" s="99">
        <v>531.6</v>
      </c>
      <c r="H732" s="99">
        <v>0</v>
      </c>
      <c r="I732" s="99">
        <v>515.9</v>
      </c>
      <c r="K732" s="489"/>
    </row>
    <row r="733" spans="1:11" s="134" customFormat="1" ht="18.75">
      <c r="A733" s="84">
        <v>12</v>
      </c>
      <c r="B733" s="89" t="s">
        <v>204</v>
      </c>
      <c r="C733" s="135">
        <v>3</v>
      </c>
      <c r="D733" s="99">
        <v>499.4</v>
      </c>
      <c r="E733" s="99">
        <v>367.1</v>
      </c>
      <c r="F733" s="99">
        <v>367.1</v>
      </c>
      <c r="G733" s="99">
        <v>367.1</v>
      </c>
      <c r="H733" s="99">
        <v>0</v>
      </c>
      <c r="I733" s="99">
        <v>320.10000000000002</v>
      </c>
      <c r="K733" s="489"/>
    </row>
    <row r="734" spans="1:11" s="134" customFormat="1" ht="18.75">
      <c r="A734" s="84">
        <v>13</v>
      </c>
      <c r="B734" s="89" t="s">
        <v>205</v>
      </c>
      <c r="C734" s="135">
        <v>11</v>
      </c>
      <c r="D734" s="99">
        <v>1971.8</v>
      </c>
      <c r="E734" s="99">
        <v>1578.9</v>
      </c>
      <c r="F734" s="99">
        <v>1578.9</v>
      </c>
      <c r="G734" s="99">
        <v>1578.9</v>
      </c>
      <c r="H734" s="99">
        <v>0</v>
      </c>
      <c r="I734" s="99">
        <v>1578.9</v>
      </c>
      <c r="K734" s="489"/>
    </row>
    <row r="735" spans="1:11" s="134" customFormat="1" ht="18.75">
      <c r="A735" s="84">
        <v>14</v>
      </c>
      <c r="B735" s="89" t="s">
        <v>206</v>
      </c>
      <c r="C735" s="135">
        <v>22</v>
      </c>
      <c r="D735" s="99">
        <v>1412.6</v>
      </c>
      <c r="E735" s="99">
        <v>1028</v>
      </c>
      <c r="F735" s="99">
        <v>1028</v>
      </c>
      <c r="G735" s="99">
        <v>1028</v>
      </c>
      <c r="H735" s="99">
        <v>0</v>
      </c>
      <c r="I735" s="99">
        <v>1023.419</v>
      </c>
      <c r="K735" s="489"/>
    </row>
    <row r="736" spans="1:11" s="134" customFormat="1" ht="18.75">
      <c r="A736" s="84">
        <v>15</v>
      </c>
      <c r="B736" s="89" t="s">
        <v>207</v>
      </c>
      <c r="C736" s="135">
        <v>11</v>
      </c>
      <c r="D736" s="99">
        <v>1985.4</v>
      </c>
      <c r="E736" s="99">
        <v>1431.9</v>
      </c>
      <c r="F736" s="99">
        <v>1431.9</v>
      </c>
      <c r="G736" s="99">
        <v>1431.9</v>
      </c>
      <c r="H736" s="99">
        <v>0</v>
      </c>
      <c r="I736" s="99">
        <v>1431.9</v>
      </c>
      <c r="K736" s="489"/>
    </row>
    <row r="737" spans="1:11" s="134" customFormat="1" ht="18.75">
      <c r="A737" s="84">
        <v>16</v>
      </c>
      <c r="B737" s="89" t="s">
        <v>208</v>
      </c>
      <c r="C737" s="135">
        <v>8</v>
      </c>
      <c r="D737" s="99">
        <v>872.5</v>
      </c>
      <c r="E737" s="99">
        <v>634.29999999999995</v>
      </c>
      <c r="F737" s="99">
        <v>634.29999999999995</v>
      </c>
      <c r="G737" s="99">
        <v>634.29999999999995</v>
      </c>
      <c r="H737" s="99">
        <v>0</v>
      </c>
      <c r="I737" s="99">
        <v>602</v>
      </c>
      <c r="K737" s="489"/>
    </row>
    <row r="738" spans="1:11" s="133" customFormat="1" ht="18.75">
      <c r="A738" s="91"/>
      <c r="B738" s="90" t="s">
        <v>13</v>
      </c>
      <c r="C738" s="137">
        <v>36</v>
      </c>
      <c r="D738" s="101">
        <v>2133.4</v>
      </c>
      <c r="E738" s="101">
        <v>1624.3</v>
      </c>
      <c r="F738" s="101">
        <v>1624.3</v>
      </c>
      <c r="G738" s="101">
        <v>1624.3</v>
      </c>
      <c r="H738" s="101">
        <v>0</v>
      </c>
      <c r="I738" s="101">
        <v>1371</v>
      </c>
      <c r="K738" s="489"/>
    </row>
    <row r="739" spans="1:11" s="134" customFormat="1" ht="19.5">
      <c r="A739" s="84"/>
      <c r="B739" s="86" t="s">
        <v>8</v>
      </c>
      <c r="C739" s="135"/>
      <c r="D739" s="99"/>
      <c r="E739" s="99"/>
      <c r="F739" s="99"/>
      <c r="G739" s="99"/>
      <c r="H739" s="99"/>
      <c r="I739" s="99"/>
      <c r="K739" s="489"/>
    </row>
    <row r="740" spans="1:11" s="134" customFormat="1" ht="18.75">
      <c r="A740" s="84">
        <v>1</v>
      </c>
      <c r="B740" s="466" t="s">
        <v>746</v>
      </c>
      <c r="C740" s="135">
        <v>13</v>
      </c>
      <c r="D740" s="99">
        <v>857</v>
      </c>
      <c r="E740" s="99">
        <v>630.20000000000005</v>
      </c>
      <c r="F740" s="99">
        <v>630.20000000000005</v>
      </c>
      <c r="G740" s="99">
        <v>630.20000000000005</v>
      </c>
      <c r="H740" s="99">
        <v>0</v>
      </c>
      <c r="I740" s="99">
        <v>579.9</v>
      </c>
      <c r="K740" s="489"/>
    </row>
    <row r="741" spans="1:11" s="134" customFormat="1" ht="18.75">
      <c r="A741" s="84">
        <v>2</v>
      </c>
      <c r="B741" s="466" t="s">
        <v>747</v>
      </c>
      <c r="C741" s="135">
        <v>2</v>
      </c>
      <c r="D741" s="99">
        <v>75.900000000000006</v>
      </c>
      <c r="E741" s="99">
        <v>61.8</v>
      </c>
      <c r="F741" s="99">
        <v>61.8</v>
      </c>
      <c r="G741" s="99">
        <v>61.8</v>
      </c>
      <c r="H741" s="99">
        <v>0</v>
      </c>
      <c r="I741" s="99">
        <v>56.66</v>
      </c>
      <c r="K741" s="489"/>
    </row>
    <row r="742" spans="1:11" s="134" customFormat="1" ht="18.75">
      <c r="A742" s="84">
        <v>3</v>
      </c>
      <c r="B742" s="466" t="s">
        <v>748</v>
      </c>
      <c r="C742" s="135">
        <v>1</v>
      </c>
      <c r="D742" s="99">
        <v>25.8</v>
      </c>
      <c r="E742" s="99">
        <v>25.8</v>
      </c>
      <c r="F742" s="99">
        <v>25.8</v>
      </c>
      <c r="G742" s="99">
        <v>25.8</v>
      </c>
      <c r="H742" s="99">
        <v>0</v>
      </c>
      <c r="I742" s="99">
        <v>0</v>
      </c>
      <c r="K742" s="489"/>
    </row>
    <row r="743" spans="1:11" s="134" customFormat="1" ht="18.75">
      <c r="A743" s="84">
        <v>4</v>
      </c>
      <c r="B743" s="466" t="s">
        <v>749</v>
      </c>
      <c r="C743" s="135">
        <v>1</v>
      </c>
      <c r="D743" s="99">
        <v>57.9</v>
      </c>
      <c r="E743" s="99">
        <v>57.9</v>
      </c>
      <c r="F743" s="99">
        <v>57.9</v>
      </c>
      <c r="G743" s="99">
        <v>57.9</v>
      </c>
      <c r="H743" s="99">
        <v>0</v>
      </c>
      <c r="I743" s="99">
        <v>38</v>
      </c>
      <c r="K743" s="489"/>
    </row>
    <row r="744" spans="1:11" s="134" customFormat="1" ht="18.75">
      <c r="A744" s="84">
        <v>5</v>
      </c>
      <c r="B744" s="466" t="s">
        <v>750</v>
      </c>
      <c r="C744" s="135">
        <v>4</v>
      </c>
      <c r="D744" s="99">
        <v>126.6</v>
      </c>
      <c r="E744" s="99">
        <v>114.9</v>
      </c>
      <c r="F744" s="99">
        <v>114.9</v>
      </c>
      <c r="G744" s="99">
        <v>114.9</v>
      </c>
      <c r="H744" s="99">
        <v>0</v>
      </c>
      <c r="I744" s="99">
        <v>103</v>
      </c>
      <c r="K744" s="489"/>
    </row>
    <row r="745" spans="1:11" s="134" customFormat="1" ht="18.75">
      <c r="A745" s="84">
        <v>6</v>
      </c>
      <c r="B745" s="466" t="s">
        <v>751</v>
      </c>
      <c r="C745" s="135">
        <v>4</v>
      </c>
      <c r="D745" s="99">
        <v>56.5</v>
      </c>
      <c r="E745" s="99">
        <v>44.8</v>
      </c>
      <c r="F745" s="99">
        <v>44.8</v>
      </c>
      <c r="G745" s="99">
        <v>44.8</v>
      </c>
      <c r="H745" s="99">
        <v>0</v>
      </c>
      <c r="I745" s="99">
        <v>44.4</v>
      </c>
      <c r="K745" s="489"/>
    </row>
    <row r="746" spans="1:11" s="134" customFormat="1" ht="38.25" customHeight="1">
      <c r="A746" s="84">
        <v>7</v>
      </c>
      <c r="B746" s="466" t="s">
        <v>752</v>
      </c>
      <c r="C746" s="135">
        <v>2</v>
      </c>
      <c r="D746" s="99">
        <v>238.6</v>
      </c>
      <c r="E746" s="99">
        <v>167.2</v>
      </c>
      <c r="F746" s="99">
        <v>167.2</v>
      </c>
      <c r="G746" s="99">
        <v>167.2</v>
      </c>
      <c r="H746" s="99">
        <v>0</v>
      </c>
      <c r="I746" s="99">
        <v>167</v>
      </c>
      <c r="K746" s="489"/>
    </row>
    <row r="747" spans="1:11" s="134" customFormat="1" ht="18.75">
      <c r="A747" s="84">
        <v>8</v>
      </c>
      <c r="B747" s="466" t="s">
        <v>753</v>
      </c>
      <c r="C747" s="135">
        <v>1</v>
      </c>
      <c r="D747" s="99">
        <v>48.4</v>
      </c>
      <c r="E747" s="99">
        <v>36.4</v>
      </c>
      <c r="F747" s="99">
        <v>36.4</v>
      </c>
      <c r="G747" s="99">
        <v>36.4</v>
      </c>
      <c r="H747" s="99">
        <v>0</v>
      </c>
      <c r="I747" s="99">
        <v>35.5</v>
      </c>
      <c r="K747" s="489"/>
    </row>
    <row r="748" spans="1:11" s="134" customFormat="1" ht="18.75">
      <c r="A748" s="84">
        <v>9</v>
      </c>
      <c r="B748" s="463" t="s">
        <v>754</v>
      </c>
      <c r="C748" s="135">
        <v>2</v>
      </c>
      <c r="D748" s="99">
        <v>33.1</v>
      </c>
      <c r="E748" s="99">
        <v>24.7</v>
      </c>
      <c r="F748" s="99">
        <v>24.7</v>
      </c>
      <c r="G748" s="99">
        <v>24.7</v>
      </c>
      <c r="H748" s="99">
        <v>0</v>
      </c>
      <c r="I748" s="99">
        <v>24.4</v>
      </c>
      <c r="K748" s="489"/>
    </row>
    <row r="749" spans="1:11" s="134" customFormat="1" ht="37.5">
      <c r="A749" s="84">
        <v>10</v>
      </c>
      <c r="B749" s="466" t="s">
        <v>755</v>
      </c>
      <c r="C749" s="135">
        <v>3</v>
      </c>
      <c r="D749" s="99">
        <v>253.8</v>
      </c>
      <c r="E749" s="99">
        <v>190.5</v>
      </c>
      <c r="F749" s="99">
        <v>190.5</v>
      </c>
      <c r="G749" s="99">
        <v>190.5</v>
      </c>
      <c r="H749" s="99">
        <v>0</v>
      </c>
      <c r="I749" s="99">
        <v>135</v>
      </c>
      <c r="K749" s="489"/>
    </row>
    <row r="750" spans="1:11" s="134" customFormat="1" ht="18.75">
      <c r="A750" s="84">
        <v>11</v>
      </c>
      <c r="B750" s="466" t="s">
        <v>756</v>
      </c>
      <c r="C750" s="135">
        <v>2</v>
      </c>
      <c r="D750" s="99">
        <v>267.7</v>
      </c>
      <c r="E750" s="99">
        <v>200.8</v>
      </c>
      <c r="F750" s="99">
        <v>200.8</v>
      </c>
      <c r="G750" s="99">
        <v>200.8</v>
      </c>
      <c r="H750" s="99">
        <v>0</v>
      </c>
      <c r="I750" s="99">
        <v>136.69999999999999</v>
      </c>
      <c r="K750" s="489"/>
    </row>
    <row r="751" spans="1:11" s="134" customFormat="1" ht="19.5" thickBot="1">
      <c r="A751" s="222">
        <v>12</v>
      </c>
      <c r="B751" s="467" t="s">
        <v>757</v>
      </c>
      <c r="C751" s="316">
        <v>1</v>
      </c>
      <c r="D751" s="223">
        <v>92.1</v>
      </c>
      <c r="E751" s="223">
        <v>69.3</v>
      </c>
      <c r="F751" s="223">
        <v>69.3</v>
      </c>
      <c r="G751" s="223">
        <v>69.3</v>
      </c>
      <c r="H751" s="223">
        <v>0</v>
      </c>
      <c r="I751" s="223">
        <v>50.3</v>
      </c>
      <c r="K751" s="489"/>
    </row>
    <row r="752" spans="1:11" s="315" customFormat="1" ht="29.25" customHeight="1" thickBot="1">
      <c r="A752" s="320"/>
      <c r="B752" s="321" t="s">
        <v>420</v>
      </c>
      <c r="C752" s="322">
        <v>220</v>
      </c>
      <c r="D752" s="339">
        <f>D755+D764+D787</f>
        <v>69610.2</v>
      </c>
      <c r="E752" s="339">
        <f>E755+E764+E787</f>
        <v>52207.524999999994</v>
      </c>
      <c r="F752" s="339">
        <v>52207.5</v>
      </c>
      <c r="G752" s="340">
        <v>52207.525000000001</v>
      </c>
      <c r="H752" s="339">
        <v>0</v>
      </c>
      <c r="I752" s="339">
        <f>I755+I764+I787</f>
        <v>47485.796469999994</v>
      </c>
      <c r="J752" s="314"/>
      <c r="K752" s="489"/>
    </row>
    <row r="753" spans="1:31" s="134" customFormat="1" ht="19.5">
      <c r="A753" s="424"/>
      <c r="B753" s="317" t="s">
        <v>8</v>
      </c>
      <c r="C753" s="319"/>
      <c r="D753" s="318"/>
      <c r="E753" s="341"/>
      <c r="F753" s="480"/>
      <c r="G753" s="341"/>
      <c r="H753" s="341"/>
      <c r="I753" s="341"/>
      <c r="J753" s="302"/>
      <c r="K753" s="489"/>
    </row>
    <row r="754" spans="1:31" s="134" customFormat="1" ht="18.75">
      <c r="A754" s="300">
        <v>1</v>
      </c>
      <c r="B754" s="310" t="s">
        <v>10</v>
      </c>
      <c r="C754" s="298"/>
      <c r="D754" s="323"/>
      <c r="E754" s="478"/>
      <c r="F754" s="482">
        <v>52207.5</v>
      </c>
      <c r="G754" s="479"/>
      <c r="H754" s="323"/>
      <c r="I754" s="323"/>
      <c r="J754" s="302"/>
      <c r="K754" s="489"/>
    </row>
    <row r="755" spans="1:31" s="134" customFormat="1" ht="56.25">
      <c r="A755" s="306"/>
      <c r="B755" s="312" t="s">
        <v>11</v>
      </c>
      <c r="C755" s="298">
        <v>75</v>
      </c>
      <c r="D755" s="323">
        <v>41500.404999999999</v>
      </c>
      <c r="E755" s="323">
        <v>31513.484</v>
      </c>
      <c r="F755" s="481"/>
      <c r="G755" s="323">
        <v>31513.484</v>
      </c>
      <c r="H755" s="323"/>
      <c r="I755" s="323">
        <v>28620.856</v>
      </c>
      <c r="J755" s="302"/>
      <c r="K755" s="489"/>
    </row>
    <row r="756" spans="1:31" s="134" customFormat="1" ht="19.5">
      <c r="A756" s="300"/>
      <c r="B756" s="311" t="s">
        <v>8</v>
      </c>
      <c r="C756" s="299"/>
      <c r="D756" s="324"/>
      <c r="E756" s="324"/>
      <c r="F756" s="325"/>
      <c r="G756" s="324"/>
      <c r="H756" s="326"/>
      <c r="I756" s="326"/>
      <c r="J756" s="302"/>
      <c r="K756" s="489"/>
      <c r="L756" s="302"/>
      <c r="M756" s="302"/>
      <c r="N756" s="302"/>
      <c r="O756" s="302"/>
      <c r="P756" s="302"/>
      <c r="Q756" s="302"/>
      <c r="R756" s="302"/>
      <c r="S756" s="302"/>
      <c r="T756" s="302"/>
      <c r="U756" s="302"/>
      <c r="V756" s="302"/>
      <c r="W756" s="302"/>
      <c r="X756" s="302"/>
      <c r="Y756" s="302"/>
      <c r="Z756" s="302"/>
      <c r="AA756" s="302"/>
      <c r="AB756" s="302"/>
      <c r="AC756" s="302"/>
      <c r="AD756" s="302"/>
      <c r="AE756" s="302"/>
    </row>
    <row r="757" spans="1:31" s="302" customFormat="1" ht="18.75">
      <c r="A757" s="300">
        <v>1</v>
      </c>
      <c r="B757" s="301" t="s">
        <v>425</v>
      </c>
      <c r="C757" s="300">
        <v>9</v>
      </c>
      <c r="D757" s="327">
        <v>2245.134</v>
      </c>
      <c r="E757" s="327">
        <v>1498.1</v>
      </c>
      <c r="F757" s="327"/>
      <c r="G757" s="327">
        <v>1498.1</v>
      </c>
      <c r="H757" s="327"/>
      <c r="I757" s="327">
        <v>1497.9480000000001</v>
      </c>
      <c r="K757" s="489"/>
    </row>
    <row r="758" spans="1:31" s="134" customFormat="1" ht="18.75">
      <c r="A758" s="300">
        <v>2</v>
      </c>
      <c r="B758" s="301" t="s">
        <v>426</v>
      </c>
      <c r="C758" s="300">
        <v>7</v>
      </c>
      <c r="D758" s="327">
        <v>2266.8449999999998</v>
      </c>
      <c r="E758" s="327">
        <v>1530.38</v>
      </c>
      <c r="F758" s="327"/>
      <c r="G758" s="327">
        <v>1530.38</v>
      </c>
      <c r="H758" s="327"/>
      <c r="I758" s="327">
        <v>1530.373</v>
      </c>
      <c r="J758" s="302"/>
      <c r="K758" s="489"/>
      <c r="L758" s="302"/>
      <c r="M758" s="302"/>
      <c r="N758" s="302"/>
      <c r="O758" s="302"/>
      <c r="P758" s="302"/>
      <c r="Q758" s="302"/>
      <c r="R758" s="302"/>
      <c r="S758" s="302"/>
      <c r="T758" s="302"/>
      <c r="U758" s="302"/>
      <c r="V758" s="302"/>
      <c r="W758" s="302"/>
      <c r="X758" s="302"/>
      <c r="Y758" s="302"/>
      <c r="Z758" s="302"/>
      <c r="AA758" s="302"/>
      <c r="AB758" s="302"/>
      <c r="AC758" s="302"/>
      <c r="AD758" s="302"/>
      <c r="AE758" s="302"/>
    </row>
    <row r="759" spans="1:31" s="134" customFormat="1" ht="18.75">
      <c r="A759" s="300">
        <v>3</v>
      </c>
      <c r="B759" s="301" t="s">
        <v>427</v>
      </c>
      <c r="C759" s="300">
        <v>2</v>
      </c>
      <c r="D759" s="327">
        <v>2863.7660000000001</v>
      </c>
      <c r="E759" s="327">
        <v>2030.5319999999999</v>
      </c>
      <c r="F759" s="327"/>
      <c r="G759" s="327">
        <v>2030.5319999999999</v>
      </c>
      <c r="H759" s="327"/>
      <c r="I759" s="327">
        <v>2030.53</v>
      </c>
      <c r="J759" s="302"/>
      <c r="K759" s="489"/>
      <c r="L759" s="302"/>
      <c r="M759" s="302"/>
      <c r="N759" s="302"/>
      <c r="O759" s="302"/>
      <c r="P759" s="302"/>
      <c r="Q759" s="302"/>
      <c r="R759" s="302"/>
      <c r="S759" s="302"/>
      <c r="T759" s="302"/>
      <c r="U759" s="302"/>
      <c r="V759" s="302"/>
      <c r="W759" s="302"/>
      <c r="X759" s="302"/>
      <c r="Y759" s="302"/>
      <c r="Z759" s="302"/>
      <c r="AA759" s="302"/>
      <c r="AB759" s="302"/>
      <c r="AC759" s="302"/>
      <c r="AD759" s="302"/>
      <c r="AE759" s="302"/>
    </row>
    <row r="760" spans="1:31" s="302" customFormat="1" ht="18.75">
      <c r="A760" s="300">
        <v>4</v>
      </c>
      <c r="B760" s="301" t="s">
        <v>428</v>
      </c>
      <c r="C760" s="300">
        <v>8</v>
      </c>
      <c r="D760" s="327">
        <v>1156.7090000000001</v>
      </c>
      <c r="E760" s="325">
        <v>605.76</v>
      </c>
      <c r="F760" s="325"/>
      <c r="G760" s="325">
        <v>605.76</v>
      </c>
      <c r="H760" s="328"/>
      <c r="I760" s="329">
        <v>590.57399999999996</v>
      </c>
      <c r="K760" s="489"/>
    </row>
    <row r="761" spans="1:31" s="302" customFormat="1" ht="18.75">
      <c r="A761" s="300">
        <v>5</v>
      </c>
      <c r="B761" s="301" t="s">
        <v>429</v>
      </c>
      <c r="C761" s="300">
        <v>5</v>
      </c>
      <c r="D761" s="327">
        <v>1031.9179999999999</v>
      </c>
      <c r="E761" s="327">
        <v>679.56799999999998</v>
      </c>
      <c r="F761" s="327"/>
      <c r="G761" s="327">
        <v>679.56799999999998</v>
      </c>
      <c r="H761" s="327"/>
      <c r="I761" s="327">
        <v>610.375</v>
      </c>
      <c r="K761" s="489"/>
    </row>
    <row r="762" spans="1:31" s="305" customFormat="1" ht="18.75">
      <c r="A762" s="300">
        <v>6</v>
      </c>
      <c r="B762" s="303" t="s">
        <v>419</v>
      </c>
      <c r="C762" s="304">
        <v>42</v>
      </c>
      <c r="D762" s="330">
        <v>30522.330999999998</v>
      </c>
      <c r="E762" s="330">
        <v>24144.983</v>
      </c>
      <c r="F762" s="330"/>
      <c r="G762" s="330">
        <v>24144.983</v>
      </c>
      <c r="H762" s="330"/>
      <c r="I762" s="330">
        <v>21337.268</v>
      </c>
      <c r="J762" s="302"/>
      <c r="K762" s="489"/>
      <c r="L762" s="302"/>
      <c r="M762" s="302"/>
      <c r="N762" s="302"/>
      <c r="O762" s="302"/>
      <c r="P762" s="302"/>
      <c r="Q762" s="302"/>
      <c r="R762" s="302"/>
      <c r="S762" s="302"/>
      <c r="T762" s="302"/>
      <c r="U762" s="302"/>
      <c r="V762" s="302"/>
      <c r="W762" s="302"/>
      <c r="X762" s="302"/>
      <c r="Y762" s="302"/>
      <c r="Z762" s="302"/>
      <c r="AA762" s="302"/>
      <c r="AB762" s="302"/>
      <c r="AC762" s="302"/>
      <c r="AD762" s="302"/>
      <c r="AE762" s="302"/>
    </row>
    <row r="763" spans="1:31" s="302" customFormat="1" ht="18.75">
      <c r="A763" s="300">
        <v>7</v>
      </c>
      <c r="B763" s="301" t="s">
        <v>430</v>
      </c>
      <c r="C763" s="300">
        <v>2</v>
      </c>
      <c r="D763" s="327">
        <v>1413.702</v>
      </c>
      <c r="E763" s="327">
        <v>1024.1610000000001</v>
      </c>
      <c r="F763" s="327"/>
      <c r="G763" s="327">
        <v>1024.1610000000001</v>
      </c>
      <c r="H763" s="327"/>
      <c r="I763" s="327">
        <v>1023.788</v>
      </c>
      <c r="K763" s="489"/>
    </row>
    <row r="764" spans="1:31" s="134" customFormat="1" ht="18.75">
      <c r="A764" s="300"/>
      <c r="B764" s="313" t="s">
        <v>12</v>
      </c>
      <c r="C764" s="306">
        <v>129</v>
      </c>
      <c r="D764" s="331">
        <v>26480.132000000001</v>
      </c>
      <c r="E764" s="331">
        <v>19594.063999999998</v>
      </c>
      <c r="F764" s="327"/>
      <c r="G764" s="331">
        <v>19594.063999999998</v>
      </c>
      <c r="H764" s="331"/>
      <c r="I764" s="331">
        <v>17913.590469999999</v>
      </c>
      <c r="J764" s="302"/>
      <c r="K764" s="489"/>
      <c r="L764" s="302"/>
      <c r="M764" s="302"/>
      <c r="N764" s="302"/>
      <c r="O764" s="302"/>
      <c r="P764" s="302"/>
      <c r="Q764" s="302"/>
      <c r="R764" s="302"/>
      <c r="S764" s="302"/>
      <c r="T764" s="302"/>
      <c r="U764" s="302"/>
      <c r="V764" s="302"/>
      <c r="W764" s="302"/>
      <c r="X764" s="302"/>
      <c r="Y764" s="302"/>
      <c r="Z764" s="302"/>
      <c r="AA764" s="302"/>
      <c r="AB764" s="302"/>
      <c r="AC764" s="302"/>
      <c r="AD764" s="302"/>
      <c r="AE764" s="302"/>
    </row>
    <row r="765" spans="1:31" s="134" customFormat="1" ht="19.5">
      <c r="A765" s="300"/>
      <c r="B765" s="311" t="s">
        <v>8</v>
      </c>
      <c r="C765" s="299"/>
      <c r="D765" s="324"/>
      <c r="E765" s="324"/>
      <c r="F765" s="325"/>
      <c r="G765" s="324"/>
      <c r="H765" s="326"/>
      <c r="I765" s="326"/>
      <c r="J765" s="302"/>
      <c r="K765" s="489"/>
      <c r="L765" s="302"/>
      <c r="M765" s="302"/>
      <c r="N765" s="302"/>
      <c r="O765" s="302"/>
      <c r="P765" s="302"/>
      <c r="Q765" s="302"/>
      <c r="R765" s="302"/>
      <c r="S765" s="302"/>
      <c r="T765" s="302"/>
      <c r="U765" s="302"/>
      <c r="V765" s="302"/>
      <c r="W765" s="302"/>
      <c r="X765" s="302"/>
      <c r="Y765" s="302"/>
      <c r="Z765" s="302"/>
      <c r="AA765" s="302"/>
      <c r="AB765" s="302"/>
      <c r="AC765" s="302"/>
      <c r="AD765" s="302"/>
      <c r="AE765" s="302"/>
    </row>
    <row r="766" spans="1:31" s="134" customFormat="1" ht="18.75">
      <c r="A766" s="300">
        <v>1</v>
      </c>
      <c r="B766" s="301" t="s">
        <v>431</v>
      </c>
      <c r="C766" s="300">
        <v>11</v>
      </c>
      <c r="D766" s="327">
        <v>2486.3519999999999</v>
      </c>
      <c r="E766" s="327">
        <v>1757.078</v>
      </c>
      <c r="F766" s="327"/>
      <c r="G766" s="327">
        <v>1757.078</v>
      </c>
      <c r="H766" s="327"/>
      <c r="I766" s="327">
        <v>1703.00677</v>
      </c>
      <c r="J766" s="302"/>
      <c r="K766" s="489"/>
      <c r="L766" s="302"/>
      <c r="M766" s="302"/>
      <c r="N766" s="302"/>
      <c r="O766" s="302"/>
      <c r="P766" s="302"/>
      <c r="Q766" s="302"/>
      <c r="R766" s="302"/>
      <c r="S766" s="302"/>
      <c r="T766" s="302"/>
      <c r="U766" s="302"/>
      <c r="V766" s="302"/>
      <c r="W766" s="302"/>
      <c r="X766" s="302"/>
      <c r="Y766" s="302"/>
      <c r="Z766" s="302"/>
      <c r="AA766" s="302"/>
      <c r="AB766" s="302"/>
      <c r="AC766" s="302"/>
      <c r="AD766" s="302"/>
      <c r="AE766" s="302"/>
    </row>
    <row r="767" spans="1:31" s="134" customFormat="1" ht="18.75">
      <c r="A767" s="300">
        <v>2</v>
      </c>
      <c r="B767" s="301" t="s">
        <v>432</v>
      </c>
      <c r="C767" s="300">
        <v>8</v>
      </c>
      <c r="D767" s="327">
        <v>912.17399999999998</v>
      </c>
      <c r="E767" s="327">
        <v>648.10699999999997</v>
      </c>
      <c r="F767" s="327"/>
      <c r="G767" s="327">
        <v>648.10699999999997</v>
      </c>
      <c r="H767" s="327"/>
      <c r="I767" s="327">
        <v>560.13699999999994</v>
      </c>
      <c r="J767" s="302"/>
      <c r="K767" s="489"/>
      <c r="L767" s="302"/>
      <c r="M767" s="302"/>
      <c r="N767" s="302"/>
      <c r="O767" s="302"/>
      <c r="P767" s="302"/>
      <c r="Q767" s="302"/>
      <c r="R767" s="302"/>
      <c r="S767" s="302"/>
      <c r="T767" s="302"/>
      <c r="U767" s="302"/>
      <c r="V767" s="302"/>
      <c r="W767" s="302"/>
      <c r="X767" s="302"/>
      <c r="Y767" s="302"/>
      <c r="Z767" s="302"/>
      <c r="AA767" s="302"/>
      <c r="AB767" s="302"/>
      <c r="AC767" s="302"/>
      <c r="AD767" s="302"/>
      <c r="AE767" s="302"/>
    </row>
    <row r="768" spans="1:31" s="302" customFormat="1" ht="18.75">
      <c r="A768" s="300">
        <v>3</v>
      </c>
      <c r="B768" s="301" t="s">
        <v>433</v>
      </c>
      <c r="C768" s="300">
        <v>4</v>
      </c>
      <c r="D768" s="327">
        <v>406.24400000000003</v>
      </c>
      <c r="E768" s="327">
        <v>307.92099999999999</v>
      </c>
      <c r="F768" s="327"/>
      <c r="G768" s="327">
        <v>307.92099999999999</v>
      </c>
      <c r="H768" s="327"/>
      <c r="I768" s="327">
        <v>302.45499999999998</v>
      </c>
      <c r="K768" s="489"/>
    </row>
    <row r="769" spans="1:31" s="302" customFormat="1" ht="18.75">
      <c r="A769" s="300">
        <v>4</v>
      </c>
      <c r="B769" s="301" t="s">
        <v>434</v>
      </c>
      <c r="C769" s="300">
        <v>5</v>
      </c>
      <c r="D769" s="327">
        <v>1126.903</v>
      </c>
      <c r="E769" s="327">
        <v>867.03700000000003</v>
      </c>
      <c r="F769" s="327"/>
      <c r="G769" s="327">
        <v>867.03700000000003</v>
      </c>
      <c r="H769" s="327"/>
      <c r="I769" s="327">
        <v>615.08900000000006</v>
      </c>
      <c r="K769" s="489"/>
    </row>
    <row r="770" spans="1:31" s="302" customFormat="1" ht="18.75">
      <c r="A770" s="300">
        <v>5</v>
      </c>
      <c r="B770" s="301" t="s">
        <v>435</v>
      </c>
      <c r="C770" s="300">
        <v>5</v>
      </c>
      <c r="D770" s="327">
        <v>546.43600000000004</v>
      </c>
      <c r="E770" s="327">
        <v>365.62799999999999</v>
      </c>
      <c r="F770" s="327"/>
      <c r="G770" s="327">
        <v>365.62799999999999</v>
      </c>
      <c r="H770" s="327"/>
      <c r="I770" s="327">
        <v>304.95499999999998</v>
      </c>
      <c r="K770" s="489"/>
    </row>
    <row r="771" spans="1:31" s="134" customFormat="1" ht="18.75">
      <c r="A771" s="300">
        <v>6</v>
      </c>
      <c r="B771" s="301" t="s">
        <v>436</v>
      </c>
      <c r="C771" s="300">
        <v>2</v>
      </c>
      <c r="D771" s="332">
        <v>936.97699999999998</v>
      </c>
      <c r="E771" s="333">
        <v>708.61</v>
      </c>
      <c r="F771" s="329"/>
      <c r="G771" s="333">
        <v>708.61</v>
      </c>
      <c r="H771" s="329"/>
      <c r="I771" s="333">
        <v>619.76900000000001</v>
      </c>
      <c r="J771" s="302"/>
      <c r="K771" s="489"/>
      <c r="L771" s="302"/>
      <c r="M771" s="302"/>
      <c r="N771" s="302"/>
      <c r="O771" s="302"/>
      <c r="P771" s="302"/>
      <c r="Q771" s="302"/>
      <c r="R771" s="302"/>
      <c r="S771" s="302"/>
      <c r="T771" s="302"/>
      <c r="U771" s="302"/>
      <c r="V771" s="302"/>
      <c r="W771" s="302"/>
      <c r="X771" s="302"/>
      <c r="Y771" s="302"/>
      <c r="Z771" s="302"/>
      <c r="AA771" s="302"/>
      <c r="AB771" s="302"/>
      <c r="AC771" s="302"/>
      <c r="AD771" s="302"/>
      <c r="AE771" s="302"/>
    </row>
    <row r="772" spans="1:31" s="134" customFormat="1" ht="18.75">
      <c r="A772" s="300">
        <v>7</v>
      </c>
      <c r="B772" s="301" t="s">
        <v>437</v>
      </c>
      <c r="C772" s="300">
        <v>2</v>
      </c>
      <c r="D772" s="329">
        <v>842.16700000000003</v>
      </c>
      <c r="E772" s="329">
        <v>591.03099999999995</v>
      </c>
      <c r="F772" s="329"/>
      <c r="G772" s="329">
        <v>591.03099999999995</v>
      </c>
      <c r="H772" s="329"/>
      <c r="I772" s="329">
        <v>522.71</v>
      </c>
      <c r="K772" s="489"/>
    </row>
    <row r="773" spans="1:31" s="134" customFormat="1" ht="18.75">
      <c r="A773" s="300">
        <v>8</v>
      </c>
      <c r="B773" s="301" t="s">
        <v>438</v>
      </c>
      <c r="C773" s="300">
        <v>5</v>
      </c>
      <c r="D773" s="329">
        <v>1447.8610000000001</v>
      </c>
      <c r="E773" s="329">
        <v>1069.1389999999999</v>
      </c>
      <c r="F773" s="329"/>
      <c r="G773" s="329">
        <v>1069.1389999999999</v>
      </c>
      <c r="H773" s="329"/>
      <c r="I773" s="329">
        <v>910.25599999999997</v>
      </c>
      <c r="K773" s="489"/>
    </row>
    <row r="774" spans="1:31" s="302" customFormat="1" ht="18.75">
      <c r="A774" s="300">
        <v>9</v>
      </c>
      <c r="B774" s="301" t="s">
        <v>439</v>
      </c>
      <c r="C774" s="300">
        <v>1</v>
      </c>
      <c r="D774" s="327">
        <v>491.58300000000003</v>
      </c>
      <c r="E774" s="327">
        <v>372.00099999999998</v>
      </c>
      <c r="F774" s="327"/>
      <c r="G774" s="327">
        <v>372.00099999999998</v>
      </c>
      <c r="H774" s="327"/>
      <c r="I774" s="327">
        <v>319.64699999999999</v>
      </c>
      <c r="K774" s="489"/>
    </row>
    <row r="775" spans="1:31" s="134" customFormat="1" ht="18.75">
      <c r="A775" s="300">
        <v>10</v>
      </c>
      <c r="B775" s="301" t="s">
        <v>440</v>
      </c>
      <c r="C775" s="300">
        <v>17</v>
      </c>
      <c r="D775" s="334">
        <v>2230.5880000000002</v>
      </c>
      <c r="E775" s="334">
        <v>1570.008</v>
      </c>
      <c r="F775" s="334"/>
      <c r="G775" s="334">
        <v>1570.008</v>
      </c>
      <c r="H775" s="334"/>
      <c r="I775" s="334">
        <v>1569.944</v>
      </c>
      <c r="K775" s="489"/>
    </row>
    <row r="776" spans="1:31" s="134" customFormat="1" ht="18.75">
      <c r="A776" s="300">
        <v>11</v>
      </c>
      <c r="B776" s="301" t="s">
        <v>441</v>
      </c>
      <c r="C776" s="300">
        <v>4</v>
      </c>
      <c r="D776" s="334">
        <v>484.27800000000002</v>
      </c>
      <c r="E776" s="334">
        <v>367.82400000000001</v>
      </c>
      <c r="F776" s="334"/>
      <c r="G776" s="334">
        <v>367.82400000000001</v>
      </c>
      <c r="H776" s="334"/>
      <c r="I776" s="334">
        <v>347.56900000000002</v>
      </c>
      <c r="K776" s="489"/>
    </row>
    <row r="777" spans="1:31" s="302" customFormat="1" ht="18.75">
      <c r="A777" s="300">
        <v>12</v>
      </c>
      <c r="B777" s="303" t="s">
        <v>442</v>
      </c>
      <c r="C777" s="304">
        <v>11</v>
      </c>
      <c r="D777" s="335">
        <v>1838.9069999999999</v>
      </c>
      <c r="E777" s="335">
        <v>1387.9960000000001</v>
      </c>
      <c r="F777" s="335"/>
      <c r="G777" s="335">
        <v>1387.9960000000001</v>
      </c>
      <c r="H777" s="335"/>
      <c r="I777" s="335">
        <v>1188.299</v>
      </c>
      <c r="K777" s="489"/>
    </row>
    <row r="778" spans="1:31" s="134" customFormat="1" ht="18.75">
      <c r="A778" s="300">
        <v>13</v>
      </c>
      <c r="B778" s="303" t="s">
        <v>443</v>
      </c>
      <c r="C778" s="304">
        <v>2</v>
      </c>
      <c r="D778" s="335">
        <v>761.3</v>
      </c>
      <c r="E778" s="335">
        <v>575.23599999999999</v>
      </c>
      <c r="F778" s="335"/>
      <c r="G778" s="335">
        <v>575.23599999999999</v>
      </c>
      <c r="H778" s="335"/>
      <c r="I778" s="335">
        <v>574.90186000000006</v>
      </c>
      <c r="K778" s="489"/>
    </row>
    <row r="779" spans="1:31" s="134" customFormat="1" ht="18.75">
      <c r="A779" s="300">
        <v>14</v>
      </c>
      <c r="B779" s="307" t="s">
        <v>444</v>
      </c>
      <c r="C779" s="308">
        <v>11</v>
      </c>
      <c r="D779" s="336">
        <v>1435.1179999999999</v>
      </c>
      <c r="E779" s="336">
        <v>1112.0309999999999</v>
      </c>
      <c r="F779" s="336"/>
      <c r="G779" s="336">
        <v>1112.0309999999999</v>
      </c>
      <c r="H779" s="336"/>
      <c r="I779" s="336">
        <v>1011.235</v>
      </c>
      <c r="K779" s="489"/>
    </row>
    <row r="780" spans="1:31" s="134" customFormat="1" ht="18.75">
      <c r="A780" s="300">
        <v>15</v>
      </c>
      <c r="B780" s="301" t="s">
        <v>445</v>
      </c>
      <c r="C780" s="300">
        <v>5</v>
      </c>
      <c r="D780" s="334">
        <v>721.69399999999996</v>
      </c>
      <c r="E780" s="334">
        <v>579.75900000000001</v>
      </c>
      <c r="F780" s="334"/>
      <c r="G780" s="334">
        <v>579.75900000000001</v>
      </c>
      <c r="H780" s="334"/>
      <c r="I780" s="334">
        <v>482.8793</v>
      </c>
      <c r="K780" s="489"/>
    </row>
    <row r="781" spans="1:31" s="302" customFormat="1" ht="18.75">
      <c r="A781" s="300">
        <v>16</v>
      </c>
      <c r="B781" s="301" t="s">
        <v>446</v>
      </c>
      <c r="C781" s="300">
        <v>7</v>
      </c>
      <c r="D781" s="334">
        <v>745.68200000000002</v>
      </c>
      <c r="E781" s="334">
        <v>618.27599999999995</v>
      </c>
      <c r="F781" s="334"/>
      <c r="G781" s="334">
        <v>618.27599999999995</v>
      </c>
      <c r="H781" s="334"/>
      <c r="I781" s="334">
        <v>618.25599999999997</v>
      </c>
      <c r="K781" s="489"/>
    </row>
    <row r="782" spans="1:31" s="302" customFormat="1" ht="18.75">
      <c r="A782" s="300">
        <v>17</v>
      </c>
      <c r="B782" s="301" t="s">
        <v>447</v>
      </c>
      <c r="C782" s="300">
        <v>1</v>
      </c>
      <c r="D782" s="334">
        <v>353.25099999999998</v>
      </c>
      <c r="E782" s="334">
        <v>236.55600000000001</v>
      </c>
      <c r="F782" s="334"/>
      <c r="G782" s="334">
        <v>236.55600000000001</v>
      </c>
      <c r="H782" s="334"/>
      <c r="I782" s="334">
        <v>222.02699999999999</v>
      </c>
      <c r="K782" s="489"/>
    </row>
    <row r="783" spans="1:31" s="302" customFormat="1" ht="18.75">
      <c r="A783" s="300">
        <v>18</v>
      </c>
      <c r="B783" s="301" t="s">
        <v>448</v>
      </c>
      <c r="C783" s="300">
        <v>2</v>
      </c>
      <c r="D783" s="337">
        <v>940.49900000000002</v>
      </c>
      <c r="E783" s="337">
        <v>490.87599999999998</v>
      </c>
      <c r="F783" s="334"/>
      <c r="G783" s="337">
        <v>490.87599999999998</v>
      </c>
      <c r="H783" s="334"/>
      <c r="I783" s="337">
        <v>406.875</v>
      </c>
      <c r="K783" s="489"/>
    </row>
    <row r="784" spans="1:31" s="302" customFormat="1" ht="18.75">
      <c r="A784" s="300">
        <v>19</v>
      </c>
      <c r="B784" s="301" t="s">
        <v>449</v>
      </c>
      <c r="C784" s="300">
        <v>16</v>
      </c>
      <c r="D784" s="334">
        <v>5787.1869999999999</v>
      </c>
      <c r="E784" s="334">
        <v>4617.857</v>
      </c>
      <c r="F784" s="334"/>
      <c r="G784" s="334">
        <v>4617.857</v>
      </c>
      <c r="H784" s="334"/>
      <c r="I784" s="334">
        <v>4617.1985400000003</v>
      </c>
      <c r="K784" s="489"/>
    </row>
    <row r="785" spans="1:11" s="302" customFormat="1" ht="18.75">
      <c r="A785" s="300">
        <v>20</v>
      </c>
      <c r="B785" s="301" t="s">
        <v>450</v>
      </c>
      <c r="C785" s="300">
        <v>9</v>
      </c>
      <c r="D785" s="325">
        <v>1407.62</v>
      </c>
      <c r="E785" s="325">
        <v>967.5</v>
      </c>
      <c r="F785" s="325"/>
      <c r="G785" s="325">
        <v>967.5</v>
      </c>
      <c r="H785" s="328"/>
      <c r="I785" s="329">
        <v>696.63400000000001</v>
      </c>
      <c r="K785" s="489"/>
    </row>
    <row r="786" spans="1:11" s="302" customFormat="1" ht="18.75">
      <c r="A786" s="300">
        <v>21</v>
      </c>
      <c r="B786" s="301" t="s">
        <v>451</v>
      </c>
      <c r="C786" s="300">
        <v>1</v>
      </c>
      <c r="D786" s="334">
        <v>577.31100000000004</v>
      </c>
      <c r="E786" s="334">
        <v>383.59300000000002</v>
      </c>
      <c r="F786" s="334"/>
      <c r="G786" s="334">
        <v>383.59300000000002</v>
      </c>
      <c r="H786" s="334"/>
      <c r="I786" s="334">
        <v>319.74700000000001</v>
      </c>
      <c r="K786" s="489"/>
    </row>
    <row r="787" spans="1:11" s="134" customFormat="1" ht="18.75">
      <c r="A787" s="306"/>
      <c r="B787" s="313" t="s">
        <v>13</v>
      </c>
      <c r="C787" s="306">
        <v>16</v>
      </c>
      <c r="D787" s="338">
        <v>1629.663</v>
      </c>
      <c r="E787" s="338">
        <v>1099.9770000000001</v>
      </c>
      <c r="F787" s="338"/>
      <c r="G787" s="338">
        <v>1099.9770000000001</v>
      </c>
      <c r="H787" s="338"/>
      <c r="I787" s="338">
        <v>951.35</v>
      </c>
      <c r="K787" s="489"/>
    </row>
    <row r="788" spans="1:11" s="134" customFormat="1" ht="19.5">
      <c r="A788" s="300"/>
      <c r="B788" s="311" t="s">
        <v>8</v>
      </c>
      <c r="C788" s="299"/>
      <c r="D788" s="338"/>
      <c r="E788" s="338"/>
      <c r="F788" s="334"/>
      <c r="G788" s="338"/>
      <c r="H788" s="338"/>
      <c r="I788" s="338"/>
      <c r="K788" s="489"/>
    </row>
    <row r="789" spans="1:11" s="302" customFormat="1" ht="18.75">
      <c r="A789" s="300">
        <v>1</v>
      </c>
      <c r="B789" s="309" t="s">
        <v>421</v>
      </c>
      <c r="C789" s="300">
        <v>4</v>
      </c>
      <c r="D789" s="334">
        <v>672.74099999999999</v>
      </c>
      <c r="E789" s="334">
        <v>506.39400000000001</v>
      </c>
      <c r="F789" s="334"/>
      <c r="G789" s="334">
        <v>506.39400000000001</v>
      </c>
      <c r="H789" s="334"/>
      <c r="I789" s="334">
        <v>480.54399999999998</v>
      </c>
      <c r="K789" s="489"/>
    </row>
    <row r="790" spans="1:11" s="302" customFormat="1" ht="18.75">
      <c r="A790" s="300">
        <v>2</v>
      </c>
      <c r="B790" s="309" t="s">
        <v>422</v>
      </c>
      <c r="C790" s="300">
        <v>1</v>
      </c>
      <c r="D790" s="334">
        <v>256.56900000000002</v>
      </c>
      <c r="E790" s="334">
        <v>180.166</v>
      </c>
      <c r="F790" s="334"/>
      <c r="G790" s="334">
        <v>180.166</v>
      </c>
      <c r="H790" s="334"/>
      <c r="I790" s="334">
        <v>138.52500000000001</v>
      </c>
      <c r="K790" s="489"/>
    </row>
    <row r="791" spans="1:11" s="302" customFormat="1" ht="18.75">
      <c r="A791" s="300">
        <v>3</v>
      </c>
      <c r="B791" s="309" t="s">
        <v>423</v>
      </c>
      <c r="C791" s="300">
        <v>6</v>
      </c>
      <c r="D791" s="334">
        <v>287.35500000000002</v>
      </c>
      <c r="E791" s="334">
        <v>125.117</v>
      </c>
      <c r="F791" s="334"/>
      <c r="G791" s="334">
        <v>125.117</v>
      </c>
      <c r="H791" s="334"/>
      <c r="I791" s="334">
        <v>103.901</v>
      </c>
      <c r="K791" s="489"/>
    </row>
    <row r="792" spans="1:11" s="302" customFormat="1" ht="19.5" thickBot="1">
      <c r="A792" s="300">
        <v>4</v>
      </c>
      <c r="B792" s="309" t="s">
        <v>424</v>
      </c>
      <c r="C792" s="300">
        <v>5</v>
      </c>
      <c r="D792" s="327">
        <v>412.99799999999999</v>
      </c>
      <c r="E792" s="325">
        <v>288.3</v>
      </c>
      <c r="F792" s="325"/>
      <c r="G792" s="325">
        <v>288.3</v>
      </c>
      <c r="H792" s="328"/>
      <c r="I792" s="329">
        <v>228.38</v>
      </c>
      <c r="K792" s="489"/>
    </row>
    <row r="793" spans="1:11" s="6" customFormat="1" ht="28.5" customHeight="1" thickBot="1">
      <c r="A793" s="52"/>
      <c r="B793" s="39" t="s">
        <v>47</v>
      </c>
      <c r="C793" s="179">
        <v>79</v>
      </c>
      <c r="D793" s="54">
        <f t="shared" ref="D793:I793" si="55">SUM(D795,D796,D800,D820)</f>
        <v>27204.3</v>
      </c>
      <c r="E793" s="54">
        <f t="shared" si="55"/>
        <v>20403.3</v>
      </c>
      <c r="F793" s="42">
        <v>20403.3</v>
      </c>
      <c r="G793" s="42">
        <f t="shared" si="55"/>
        <v>20330.625000000004</v>
      </c>
      <c r="H793" s="42">
        <f t="shared" si="55"/>
        <v>0</v>
      </c>
      <c r="I793" s="56">
        <f t="shared" si="55"/>
        <v>19685.319599999999</v>
      </c>
      <c r="K793" s="489"/>
    </row>
    <row r="794" spans="1:11" s="6" customFormat="1" ht="19.5">
      <c r="A794" s="116"/>
      <c r="B794" s="53" t="s">
        <v>8</v>
      </c>
      <c r="C794" s="22"/>
      <c r="D794" s="27"/>
      <c r="E794" s="55"/>
      <c r="F794" s="55"/>
      <c r="G794" s="55"/>
      <c r="H794" s="55"/>
      <c r="I794" s="57"/>
      <c r="K794" s="489"/>
    </row>
    <row r="795" spans="1:11" s="6" customFormat="1" ht="18.75">
      <c r="A795" s="46">
        <v>1</v>
      </c>
      <c r="B795" s="18" t="s">
        <v>74</v>
      </c>
      <c r="C795" s="11">
        <v>2</v>
      </c>
      <c r="D795" s="10">
        <v>96.9</v>
      </c>
      <c r="E795" s="19">
        <v>72.674999999999997</v>
      </c>
      <c r="F795" s="19">
        <v>20403.3</v>
      </c>
      <c r="G795" s="19"/>
      <c r="H795" s="19"/>
      <c r="I795" s="21">
        <v>68.008309999999994</v>
      </c>
      <c r="K795" s="489"/>
    </row>
    <row r="796" spans="1:11" s="6" customFormat="1" ht="56.25">
      <c r="A796" s="120"/>
      <c r="B796" s="20" t="s">
        <v>11</v>
      </c>
      <c r="C796" s="180">
        <f t="shared" ref="C796:I796" si="56">SUM(C798:C799)</f>
        <v>15</v>
      </c>
      <c r="D796" s="10">
        <f t="shared" si="56"/>
        <v>10945.2</v>
      </c>
      <c r="E796" s="10">
        <f t="shared" si="56"/>
        <v>8208.9719999999998</v>
      </c>
      <c r="F796" s="10">
        <f t="shared" si="56"/>
        <v>0</v>
      </c>
      <c r="G796" s="10">
        <f t="shared" si="56"/>
        <v>8208.9719999999998</v>
      </c>
      <c r="H796" s="10">
        <f t="shared" si="56"/>
        <v>0</v>
      </c>
      <c r="I796" s="10">
        <f t="shared" si="56"/>
        <v>8208.2545099999988</v>
      </c>
      <c r="K796" s="489"/>
    </row>
    <row r="797" spans="1:11" s="6" customFormat="1" ht="19.5">
      <c r="A797" s="46"/>
      <c r="B797" s="47" t="s">
        <v>8</v>
      </c>
      <c r="C797" s="63"/>
      <c r="D797" s="19"/>
      <c r="E797" s="19"/>
      <c r="F797" s="19"/>
      <c r="G797" s="19"/>
      <c r="H797" s="23"/>
      <c r="I797" s="21"/>
      <c r="K797" s="489"/>
    </row>
    <row r="798" spans="1:11" s="6" customFormat="1" ht="18.75">
      <c r="A798" s="49">
        <v>1</v>
      </c>
      <c r="B798" s="24" t="s">
        <v>73</v>
      </c>
      <c r="C798" s="49">
        <v>4</v>
      </c>
      <c r="D798" s="25">
        <v>1988.6</v>
      </c>
      <c r="E798" s="25">
        <v>1491.4490000000001</v>
      </c>
      <c r="F798" s="25"/>
      <c r="G798" s="25">
        <v>1491.4490000000001</v>
      </c>
      <c r="H798" s="31"/>
      <c r="I798" s="32">
        <v>1491.4469999999999</v>
      </c>
      <c r="K798" s="489"/>
    </row>
    <row r="799" spans="1:11" s="6" customFormat="1" ht="18.75">
      <c r="A799" s="49">
        <v>2</v>
      </c>
      <c r="B799" s="24" t="s">
        <v>72</v>
      </c>
      <c r="C799" s="49">
        <v>11</v>
      </c>
      <c r="D799" s="25">
        <v>8956.6</v>
      </c>
      <c r="E799" s="25">
        <v>6717.5230000000001</v>
      </c>
      <c r="F799" s="25"/>
      <c r="G799" s="25">
        <v>6717.5230000000001</v>
      </c>
      <c r="H799" s="31"/>
      <c r="I799" s="32">
        <v>6716.8075099999996</v>
      </c>
      <c r="K799" s="489"/>
    </row>
    <row r="800" spans="1:11" s="6" customFormat="1" ht="18.75">
      <c r="A800" s="49"/>
      <c r="B800" s="28" t="s">
        <v>12</v>
      </c>
      <c r="C800" s="63">
        <f t="shared" ref="C800:I800" si="57">SUM(C802:C819)</f>
        <v>51</v>
      </c>
      <c r="D800" s="19">
        <f t="shared" si="57"/>
        <v>15228.196999999998</v>
      </c>
      <c r="E800" s="19">
        <f t="shared" si="57"/>
        <v>11477.023000000001</v>
      </c>
      <c r="F800" s="19">
        <f t="shared" si="57"/>
        <v>0</v>
      </c>
      <c r="G800" s="19">
        <f t="shared" si="57"/>
        <v>11477.023000000001</v>
      </c>
      <c r="H800" s="19">
        <f t="shared" si="57"/>
        <v>0</v>
      </c>
      <c r="I800" s="21">
        <f t="shared" si="57"/>
        <v>10897.33035</v>
      </c>
      <c r="K800" s="489"/>
    </row>
    <row r="801" spans="1:11" s="6" customFormat="1" ht="19.5">
      <c r="A801" s="46"/>
      <c r="B801" s="47" t="s">
        <v>8</v>
      </c>
      <c r="C801" s="63"/>
      <c r="D801" s="19"/>
      <c r="E801" s="19"/>
      <c r="F801" s="19"/>
      <c r="G801" s="19"/>
      <c r="H801" s="23"/>
      <c r="I801" s="21"/>
      <c r="K801" s="489"/>
    </row>
    <row r="802" spans="1:11" s="6" customFormat="1" ht="18.75">
      <c r="A802" s="49">
        <v>1</v>
      </c>
      <c r="B802" s="24" t="s">
        <v>48</v>
      </c>
      <c r="C802" s="49">
        <v>3</v>
      </c>
      <c r="D802" s="25">
        <v>1309.5</v>
      </c>
      <c r="E802" s="25">
        <v>989.26</v>
      </c>
      <c r="F802" s="25"/>
      <c r="G802" s="25">
        <v>989.26</v>
      </c>
      <c r="H802" s="31"/>
      <c r="I802" s="32">
        <v>970.78518999999994</v>
      </c>
      <c r="K802" s="489"/>
    </row>
    <row r="803" spans="1:11" s="6" customFormat="1" ht="18.75">
      <c r="A803" s="49">
        <v>2</v>
      </c>
      <c r="B803" s="24" t="s">
        <v>49</v>
      </c>
      <c r="C803" s="49">
        <v>3</v>
      </c>
      <c r="D803" s="25">
        <v>1109.5</v>
      </c>
      <c r="E803" s="25">
        <v>832.12599999999998</v>
      </c>
      <c r="F803" s="25"/>
      <c r="G803" s="25">
        <v>832.12599999999998</v>
      </c>
      <c r="H803" s="31"/>
      <c r="I803" s="32">
        <v>807.63225999999997</v>
      </c>
      <c r="K803" s="489"/>
    </row>
    <row r="804" spans="1:11" s="6" customFormat="1" ht="18.75">
      <c r="A804" s="49">
        <v>3</v>
      </c>
      <c r="B804" s="24" t="s">
        <v>50</v>
      </c>
      <c r="C804" s="49">
        <v>3</v>
      </c>
      <c r="D804" s="25">
        <v>549.4</v>
      </c>
      <c r="E804" s="25">
        <v>412.05099999999999</v>
      </c>
      <c r="F804" s="25"/>
      <c r="G804" s="25">
        <v>412.05099999999999</v>
      </c>
      <c r="H804" s="31"/>
      <c r="I804" s="32">
        <v>412.05099999999999</v>
      </c>
      <c r="K804" s="489"/>
    </row>
    <row r="805" spans="1:11" s="6" customFormat="1" ht="18.75">
      <c r="A805" s="49">
        <v>4</v>
      </c>
      <c r="B805" s="24" t="s">
        <v>51</v>
      </c>
      <c r="C805" s="49">
        <v>2</v>
      </c>
      <c r="D805" s="25">
        <v>394.3</v>
      </c>
      <c r="E805" s="25">
        <v>295.726</v>
      </c>
      <c r="F805" s="25"/>
      <c r="G805" s="25">
        <v>295.726</v>
      </c>
      <c r="H805" s="31"/>
      <c r="I805" s="32">
        <v>289.33927</v>
      </c>
      <c r="K805" s="489"/>
    </row>
    <row r="806" spans="1:11" s="6" customFormat="1" ht="18.75">
      <c r="A806" s="49">
        <v>5</v>
      </c>
      <c r="B806" s="24" t="s">
        <v>52</v>
      </c>
      <c r="C806" s="49">
        <v>1</v>
      </c>
      <c r="D806" s="25">
        <v>350.7</v>
      </c>
      <c r="E806" s="25">
        <v>263.02499999999998</v>
      </c>
      <c r="F806" s="25"/>
      <c r="G806" s="25">
        <v>263.02499999999998</v>
      </c>
      <c r="H806" s="31"/>
      <c r="I806" s="32">
        <v>257.05810000000002</v>
      </c>
      <c r="K806" s="489"/>
    </row>
    <row r="807" spans="1:11" s="6" customFormat="1" ht="18.75">
      <c r="A807" s="49">
        <v>6</v>
      </c>
      <c r="B807" s="24" t="s">
        <v>53</v>
      </c>
      <c r="C807" s="49">
        <v>2</v>
      </c>
      <c r="D807" s="25">
        <v>211.8</v>
      </c>
      <c r="E807" s="25">
        <v>158.85</v>
      </c>
      <c r="F807" s="25"/>
      <c r="G807" s="25">
        <v>158.85</v>
      </c>
      <c r="H807" s="31"/>
      <c r="I807" s="32">
        <v>155.53747000000001</v>
      </c>
      <c r="K807" s="489"/>
    </row>
    <row r="808" spans="1:11" s="6" customFormat="1" ht="18.75">
      <c r="A808" s="49">
        <v>7</v>
      </c>
      <c r="B808" s="24" t="s">
        <v>54</v>
      </c>
      <c r="C808" s="49">
        <v>6</v>
      </c>
      <c r="D808" s="25">
        <v>1405.8</v>
      </c>
      <c r="E808" s="25">
        <v>1054.3499999999999</v>
      </c>
      <c r="F808" s="25"/>
      <c r="G808" s="25">
        <v>1054.3499999999999</v>
      </c>
      <c r="H808" s="31"/>
      <c r="I808" s="32">
        <v>995.10326999999995</v>
      </c>
      <c r="K808" s="489"/>
    </row>
    <row r="809" spans="1:11" s="6" customFormat="1" ht="18.75">
      <c r="A809" s="49">
        <v>8</v>
      </c>
      <c r="B809" s="24" t="s">
        <v>55</v>
      </c>
      <c r="C809" s="49">
        <v>3</v>
      </c>
      <c r="D809" s="25">
        <v>1390.2</v>
      </c>
      <c r="E809" s="25">
        <v>1042.6500000000001</v>
      </c>
      <c r="F809" s="25"/>
      <c r="G809" s="25">
        <v>1042.6500000000001</v>
      </c>
      <c r="H809" s="31"/>
      <c r="I809" s="32">
        <v>1021.66</v>
      </c>
      <c r="K809" s="489"/>
    </row>
    <row r="810" spans="1:11" s="6" customFormat="1" ht="18.75">
      <c r="A810" s="49">
        <v>9</v>
      </c>
      <c r="B810" s="24" t="s">
        <v>56</v>
      </c>
      <c r="C810" s="49">
        <v>3</v>
      </c>
      <c r="D810" s="25">
        <v>479.5</v>
      </c>
      <c r="E810" s="25">
        <v>359.62599999999998</v>
      </c>
      <c r="F810" s="25"/>
      <c r="G810" s="25">
        <v>359.62599999999998</v>
      </c>
      <c r="H810" s="31"/>
      <c r="I810" s="32">
        <v>356.50675999999999</v>
      </c>
      <c r="K810" s="489"/>
    </row>
    <row r="811" spans="1:11" s="6" customFormat="1" ht="18.75">
      <c r="A811" s="49">
        <v>10</v>
      </c>
      <c r="B811" s="24" t="s">
        <v>57</v>
      </c>
      <c r="C811" s="49">
        <v>1</v>
      </c>
      <c r="D811" s="25">
        <v>433.1</v>
      </c>
      <c r="E811" s="25">
        <v>315.65699999999998</v>
      </c>
      <c r="F811" s="25"/>
      <c r="G811" s="25">
        <v>315.65699999999998</v>
      </c>
      <c r="H811" s="31"/>
      <c r="I811" s="32">
        <v>315.64927</v>
      </c>
      <c r="K811" s="489"/>
    </row>
    <row r="812" spans="1:11" s="6" customFormat="1" ht="18.75">
      <c r="A812" s="49">
        <v>11</v>
      </c>
      <c r="B812" s="24" t="s">
        <v>58</v>
      </c>
      <c r="C812" s="166">
        <v>5</v>
      </c>
      <c r="D812" s="25">
        <v>129.797</v>
      </c>
      <c r="E812" s="25">
        <v>129.797</v>
      </c>
      <c r="F812" s="25"/>
      <c r="G812" s="25">
        <v>129.797</v>
      </c>
      <c r="H812" s="31"/>
      <c r="I812" s="32">
        <v>114.16836000000001</v>
      </c>
      <c r="K812" s="489"/>
    </row>
    <row r="813" spans="1:11" s="6" customFormat="1" ht="18.75">
      <c r="A813" s="49">
        <v>12</v>
      </c>
      <c r="B813" s="24" t="s">
        <v>59</v>
      </c>
      <c r="C813" s="49">
        <v>4</v>
      </c>
      <c r="D813" s="25">
        <v>1800.3</v>
      </c>
      <c r="E813" s="25">
        <v>1359.3920000000001</v>
      </c>
      <c r="F813" s="25"/>
      <c r="G813" s="25">
        <v>1359.3920000000001</v>
      </c>
      <c r="H813" s="31"/>
      <c r="I813" s="32">
        <v>1316.5808</v>
      </c>
      <c r="K813" s="489"/>
    </row>
    <row r="814" spans="1:11" s="6" customFormat="1" ht="18.75">
      <c r="A814" s="49">
        <v>13</v>
      </c>
      <c r="B814" s="24" t="s">
        <v>60</v>
      </c>
      <c r="C814" s="49">
        <v>1</v>
      </c>
      <c r="D814" s="25">
        <v>348.4</v>
      </c>
      <c r="E814" s="25">
        <v>261.30099999999999</v>
      </c>
      <c r="F814" s="25"/>
      <c r="G814" s="25">
        <v>261.30099999999999</v>
      </c>
      <c r="H814" s="31"/>
      <c r="I814" s="32">
        <v>261.30099999999999</v>
      </c>
      <c r="K814" s="489"/>
    </row>
    <row r="815" spans="1:11" s="6" customFormat="1" ht="18.75">
      <c r="A815" s="49">
        <v>14</v>
      </c>
      <c r="B815" s="24" t="s">
        <v>61</v>
      </c>
      <c r="C815" s="49">
        <v>4</v>
      </c>
      <c r="D815" s="25">
        <v>493.8</v>
      </c>
      <c r="E815" s="25">
        <v>370.35</v>
      </c>
      <c r="F815" s="25"/>
      <c r="G815" s="25">
        <v>370.35</v>
      </c>
      <c r="H815" s="31"/>
      <c r="I815" s="32">
        <v>368.26157000000001</v>
      </c>
      <c r="K815" s="489"/>
    </row>
    <row r="816" spans="1:11" s="6" customFormat="1" ht="18.75">
      <c r="A816" s="49">
        <v>15</v>
      </c>
      <c r="B816" s="24" t="s">
        <v>62</v>
      </c>
      <c r="C816" s="49">
        <v>3</v>
      </c>
      <c r="D816" s="25">
        <v>979.8</v>
      </c>
      <c r="E816" s="25">
        <v>734.85</v>
      </c>
      <c r="F816" s="25"/>
      <c r="G816" s="25">
        <v>734.85</v>
      </c>
      <c r="H816" s="31"/>
      <c r="I816" s="32">
        <v>651.89913999999999</v>
      </c>
      <c r="K816" s="489"/>
    </row>
    <row r="817" spans="1:11" s="6" customFormat="1" ht="18.75">
      <c r="A817" s="49">
        <v>16</v>
      </c>
      <c r="B817" s="24" t="s">
        <v>63</v>
      </c>
      <c r="C817" s="49">
        <v>4</v>
      </c>
      <c r="D817" s="25">
        <v>1405.4</v>
      </c>
      <c r="E817" s="25">
        <v>1054.049</v>
      </c>
      <c r="F817" s="25"/>
      <c r="G817" s="25">
        <v>1054.049</v>
      </c>
      <c r="H817" s="31"/>
      <c r="I817" s="32">
        <v>962.48832000000004</v>
      </c>
      <c r="K817" s="489"/>
    </row>
    <row r="818" spans="1:11" s="6" customFormat="1" ht="18.75">
      <c r="A818" s="49">
        <v>17</v>
      </c>
      <c r="B818" s="24" t="s">
        <v>64</v>
      </c>
      <c r="C818" s="49">
        <v>2</v>
      </c>
      <c r="D818" s="25">
        <v>1455.2</v>
      </c>
      <c r="E818" s="25">
        <v>1111.338</v>
      </c>
      <c r="F818" s="25"/>
      <c r="G818" s="25">
        <v>1111.338</v>
      </c>
      <c r="H818" s="31"/>
      <c r="I818" s="32">
        <v>908.69833000000006</v>
      </c>
      <c r="K818" s="489"/>
    </row>
    <row r="819" spans="1:11" s="6" customFormat="1" ht="18.75">
      <c r="A819" s="49">
        <v>18</v>
      </c>
      <c r="B819" s="24" t="s">
        <v>65</v>
      </c>
      <c r="C819" s="49">
        <v>1</v>
      </c>
      <c r="D819" s="25">
        <v>981.7</v>
      </c>
      <c r="E819" s="25">
        <v>732.625</v>
      </c>
      <c r="F819" s="25"/>
      <c r="G819" s="25">
        <v>732.625</v>
      </c>
      <c r="H819" s="31"/>
      <c r="I819" s="32">
        <v>732.61023999999998</v>
      </c>
      <c r="K819" s="489"/>
    </row>
    <row r="820" spans="1:11" s="6" customFormat="1" ht="18.75">
      <c r="A820" s="63"/>
      <c r="B820" s="28" t="s">
        <v>13</v>
      </c>
      <c r="C820" s="63">
        <f t="shared" ref="C820:I820" si="58">SUM(C822:C827)</f>
        <v>11</v>
      </c>
      <c r="D820" s="19">
        <f t="shared" si="58"/>
        <v>934.00299999999993</v>
      </c>
      <c r="E820" s="19">
        <f t="shared" si="58"/>
        <v>644.63</v>
      </c>
      <c r="F820" s="19">
        <f t="shared" si="58"/>
        <v>0</v>
      </c>
      <c r="G820" s="19">
        <f t="shared" si="58"/>
        <v>644.63</v>
      </c>
      <c r="H820" s="19">
        <f t="shared" si="58"/>
        <v>0</v>
      </c>
      <c r="I820" s="21">
        <f t="shared" si="58"/>
        <v>511.72643000000005</v>
      </c>
      <c r="K820" s="489"/>
    </row>
    <row r="821" spans="1:11" s="6" customFormat="1" ht="19.5">
      <c r="A821" s="46"/>
      <c r="B821" s="47" t="s">
        <v>8</v>
      </c>
      <c r="C821" s="63"/>
      <c r="D821" s="19"/>
      <c r="E821" s="19"/>
      <c r="F821" s="19"/>
      <c r="G821" s="19"/>
      <c r="H821" s="23"/>
      <c r="I821" s="21"/>
      <c r="K821" s="489"/>
    </row>
    <row r="822" spans="1:11" s="6" customFormat="1" ht="18.75">
      <c r="A822" s="49">
        <v>1</v>
      </c>
      <c r="B822" s="24" t="s">
        <v>66</v>
      </c>
      <c r="C822" s="166">
        <v>2</v>
      </c>
      <c r="D822" s="25">
        <v>54.2</v>
      </c>
      <c r="E822" s="25">
        <v>40.649000000000001</v>
      </c>
      <c r="F822" s="25"/>
      <c r="G822" s="25">
        <v>40.649000000000001</v>
      </c>
      <c r="H822" s="31"/>
      <c r="I822" s="32">
        <v>23.777629999999998</v>
      </c>
      <c r="K822" s="489"/>
    </row>
    <row r="823" spans="1:11" s="6" customFormat="1" ht="18.75">
      <c r="A823" s="49">
        <v>2</v>
      </c>
      <c r="B823" s="24" t="s">
        <v>67</v>
      </c>
      <c r="C823" s="49">
        <v>1</v>
      </c>
      <c r="D823" s="25">
        <v>114.5</v>
      </c>
      <c r="E823" s="25">
        <v>80.150000000000006</v>
      </c>
      <c r="F823" s="25"/>
      <c r="G823" s="25">
        <v>80.150000000000006</v>
      </c>
      <c r="H823" s="31"/>
      <c r="I823" s="32">
        <v>80.114850000000004</v>
      </c>
      <c r="K823" s="489"/>
    </row>
    <row r="824" spans="1:11" s="6" customFormat="1" ht="18.75">
      <c r="A824" s="49">
        <v>3</v>
      </c>
      <c r="B824" s="24" t="s">
        <v>68</v>
      </c>
      <c r="C824" s="49">
        <v>5</v>
      </c>
      <c r="D824" s="25">
        <v>276.90300000000002</v>
      </c>
      <c r="E824" s="25">
        <v>184.602</v>
      </c>
      <c r="F824" s="25"/>
      <c r="G824" s="25">
        <v>184.602</v>
      </c>
      <c r="H824" s="31"/>
      <c r="I824" s="32">
        <v>168.39096000000001</v>
      </c>
      <c r="K824" s="489"/>
    </row>
    <row r="825" spans="1:11" s="6" customFormat="1" ht="18.75">
      <c r="A825" s="49">
        <v>4</v>
      </c>
      <c r="B825" s="24" t="s">
        <v>69</v>
      </c>
      <c r="C825" s="49">
        <v>1</v>
      </c>
      <c r="D825" s="25">
        <v>163.6</v>
      </c>
      <c r="E825" s="25">
        <v>122.70099999999999</v>
      </c>
      <c r="F825" s="25"/>
      <c r="G825" s="25">
        <v>122.70099999999999</v>
      </c>
      <c r="H825" s="31"/>
      <c r="I825" s="32">
        <v>40.300170000000001</v>
      </c>
      <c r="K825" s="489"/>
    </row>
    <row r="826" spans="1:11" s="6" customFormat="1" ht="18.75">
      <c r="A826" s="49">
        <v>5</v>
      </c>
      <c r="B826" s="24" t="s">
        <v>70</v>
      </c>
      <c r="C826" s="49">
        <v>1</v>
      </c>
      <c r="D826" s="25">
        <v>85.6</v>
      </c>
      <c r="E826" s="25">
        <v>57.066000000000003</v>
      </c>
      <c r="F826" s="25"/>
      <c r="G826" s="25">
        <v>57.066000000000003</v>
      </c>
      <c r="H826" s="31"/>
      <c r="I826" s="32">
        <v>39.683190000000003</v>
      </c>
      <c r="K826" s="489"/>
    </row>
    <row r="827" spans="1:11" s="6" customFormat="1" ht="19.5" thickBot="1">
      <c r="A827" s="118">
        <v>6</v>
      </c>
      <c r="B827" s="141" t="s">
        <v>71</v>
      </c>
      <c r="C827" s="118">
        <v>1</v>
      </c>
      <c r="D827" s="79">
        <v>239.2</v>
      </c>
      <c r="E827" s="79">
        <v>159.46199999999999</v>
      </c>
      <c r="F827" s="79"/>
      <c r="G827" s="79">
        <v>159.46199999999999</v>
      </c>
      <c r="H827" s="80"/>
      <c r="I827" s="76">
        <v>159.45963</v>
      </c>
      <c r="K827" s="489"/>
    </row>
    <row r="828" spans="1:11" s="164" customFormat="1" ht="29.25" customHeight="1" thickBot="1">
      <c r="A828" s="52"/>
      <c r="B828" s="268" t="s">
        <v>717</v>
      </c>
      <c r="C828" s="40">
        <v>12</v>
      </c>
      <c r="D828" s="256">
        <v>33121.599999999999</v>
      </c>
      <c r="E828" s="60">
        <v>24841.3</v>
      </c>
      <c r="F828" s="256">
        <v>24841.3</v>
      </c>
      <c r="G828" s="60">
        <v>24841.3</v>
      </c>
      <c r="H828" s="256">
        <f>SUM(H829:H865)</f>
        <v>227.73736</v>
      </c>
      <c r="I828" s="60">
        <v>22244.106789999998</v>
      </c>
      <c r="K828" s="489"/>
    </row>
    <row r="829" spans="1:11" s="165" customFormat="1" ht="19.5">
      <c r="A829" s="294"/>
      <c r="B829" s="295" t="s">
        <v>8</v>
      </c>
      <c r="C829" s="22"/>
      <c r="D829" s="278"/>
      <c r="E829" s="55"/>
      <c r="F829" s="55"/>
      <c r="G829" s="55"/>
      <c r="H829" s="55"/>
      <c r="I829" s="55"/>
      <c r="K829" s="489"/>
    </row>
    <row r="830" spans="1:11" s="165" customFormat="1" ht="18.75">
      <c r="A830" s="49">
        <v>1</v>
      </c>
      <c r="B830" s="283" t="s">
        <v>10</v>
      </c>
      <c r="C830" s="11"/>
      <c r="D830" s="58"/>
      <c r="E830" s="19"/>
      <c r="F830" s="19">
        <v>24841.599999999999</v>
      </c>
      <c r="G830" s="19"/>
      <c r="H830" s="19"/>
      <c r="I830" s="19"/>
      <c r="K830" s="489"/>
    </row>
    <row r="831" spans="1:11" s="165" customFormat="1" ht="56.25">
      <c r="A831" s="284"/>
      <c r="B831" s="285" t="s">
        <v>11</v>
      </c>
      <c r="C831" s="11">
        <v>12</v>
      </c>
      <c r="D831" s="58">
        <v>9398.6</v>
      </c>
      <c r="E831" s="58">
        <v>6929.95</v>
      </c>
      <c r="F831" s="58">
        <f t="shared" ref="F831:H831" si="59">F833+F834+F835</f>
        <v>0</v>
      </c>
      <c r="G831" s="58">
        <v>6929.95</v>
      </c>
      <c r="H831" s="58">
        <f t="shared" si="59"/>
        <v>0</v>
      </c>
      <c r="I831" s="58">
        <v>5643.36</v>
      </c>
      <c r="K831" s="489"/>
    </row>
    <row r="832" spans="1:11" s="165" customFormat="1" ht="19.5">
      <c r="A832" s="286"/>
      <c r="B832" s="282" t="s">
        <v>8</v>
      </c>
      <c r="C832" s="63"/>
      <c r="D832" s="19"/>
      <c r="E832" s="19"/>
      <c r="F832" s="19"/>
      <c r="G832" s="19"/>
      <c r="H832" s="19"/>
      <c r="I832" s="19"/>
      <c r="K832" s="489"/>
    </row>
    <row r="833" spans="1:11" s="165" customFormat="1" ht="18.75">
      <c r="A833" s="49">
        <v>1</v>
      </c>
      <c r="B833" s="24" t="s">
        <v>718</v>
      </c>
      <c r="C833" s="49">
        <v>12</v>
      </c>
      <c r="D833" s="25">
        <v>6325.7</v>
      </c>
      <c r="E833" s="25">
        <v>4580.6000000000004</v>
      </c>
      <c r="F833" s="25"/>
      <c r="G833" s="25">
        <v>4580.6000000000004</v>
      </c>
      <c r="H833" s="25"/>
      <c r="I833" s="25">
        <v>3300.9072799999999</v>
      </c>
      <c r="K833" s="489"/>
    </row>
    <row r="834" spans="1:11" s="165" customFormat="1" ht="18.75">
      <c r="A834" s="49">
        <v>2</v>
      </c>
      <c r="B834" s="24" t="s">
        <v>719</v>
      </c>
      <c r="C834" s="49">
        <v>12</v>
      </c>
      <c r="D834" s="25">
        <v>2803.4</v>
      </c>
      <c r="E834" s="25">
        <v>2150.9490000000001</v>
      </c>
      <c r="F834" s="25"/>
      <c r="G834" s="25">
        <v>2150.9490000000001</v>
      </c>
      <c r="H834" s="25"/>
      <c r="I834" s="25">
        <v>2145.82368</v>
      </c>
      <c r="K834" s="489"/>
    </row>
    <row r="835" spans="1:11" s="165" customFormat="1" ht="18.75">
      <c r="A835" s="49">
        <v>3</v>
      </c>
      <c r="B835" s="24" t="s">
        <v>720</v>
      </c>
      <c r="C835" s="49">
        <v>6</v>
      </c>
      <c r="D835" s="25">
        <v>269.5</v>
      </c>
      <c r="E835" s="25">
        <v>198.4</v>
      </c>
      <c r="F835" s="25"/>
      <c r="G835" s="25">
        <v>198.4</v>
      </c>
      <c r="H835" s="25"/>
      <c r="I835" s="25">
        <v>196.62652</v>
      </c>
      <c r="K835" s="489"/>
    </row>
    <row r="836" spans="1:11" s="165" customFormat="1" ht="18.75">
      <c r="A836" s="49"/>
      <c r="B836" s="28" t="s">
        <v>12</v>
      </c>
      <c r="C836" s="63">
        <v>12</v>
      </c>
      <c r="D836" s="19">
        <v>18295.86</v>
      </c>
      <c r="E836" s="19">
        <v>14057.95</v>
      </c>
      <c r="F836" s="19">
        <f t="shared" ref="F836" si="60">F838+F839+F852+F843+F840+F841+F842+F844+F845+F846+F847+F848+F849+F850+F851+F853</f>
        <v>0</v>
      </c>
      <c r="G836" s="19">
        <v>14057.95</v>
      </c>
      <c r="H836" s="19"/>
      <c r="I836" s="19">
        <v>13161.79</v>
      </c>
      <c r="K836" s="489"/>
    </row>
    <row r="837" spans="1:11" s="165" customFormat="1" ht="19.5">
      <c r="A837" s="286"/>
      <c r="B837" s="282" t="s">
        <v>8</v>
      </c>
      <c r="C837" s="63"/>
      <c r="D837" s="19">
        <v>0</v>
      </c>
      <c r="E837" s="19">
        <v>0</v>
      </c>
      <c r="F837" s="19"/>
      <c r="G837" s="19">
        <v>0</v>
      </c>
      <c r="H837" s="19"/>
      <c r="I837" s="19">
        <v>0</v>
      </c>
      <c r="K837" s="489"/>
    </row>
    <row r="838" spans="1:11" s="165" customFormat="1" ht="18.75">
      <c r="A838" s="49">
        <v>1</v>
      </c>
      <c r="B838" s="24" t="s">
        <v>721</v>
      </c>
      <c r="C838" s="49">
        <v>4</v>
      </c>
      <c r="D838" s="25">
        <v>752.1</v>
      </c>
      <c r="E838" s="25">
        <v>556.09900000000005</v>
      </c>
      <c r="F838" s="25"/>
      <c r="G838" s="25">
        <v>556.09900000000005</v>
      </c>
      <c r="H838" s="25"/>
      <c r="I838" s="439">
        <v>542.40542000000005</v>
      </c>
      <c r="K838" s="489"/>
    </row>
    <row r="839" spans="1:11" s="165" customFormat="1" ht="18.75">
      <c r="A839" s="49">
        <v>2</v>
      </c>
      <c r="B839" s="24" t="s">
        <v>722</v>
      </c>
      <c r="C839" s="49">
        <v>6</v>
      </c>
      <c r="D839" s="25">
        <v>736.1</v>
      </c>
      <c r="E839" s="25">
        <v>551.15</v>
      </c>
      <c r="F839" s="25"/>
      <c r="G839" s="25">
        <v>551.15</v>
      </c>
      <c r="H839" s="25"/>
      <c r="I839" s="25">
        <v>497.48349000000002</v>
      </c>
      <c r="K839" s="489"/>
    </row>
    <row r="840" spans="1:11" s="165" customFormat="1" ht="18.75">
      <c r="A840" s="49">
        <v>3</v>
      </c>
      <c r="B840" s="24" t="s">
        <v>723</v>
      </c>
      <c r="C840" s="49">
        <v>8</v>
      </c>
      <c r="D840" s="25">
        <v>813.2</v>
      </c>
      <c r="E840" s="25">
        <v>727.94799999999998</v>
      </c>
      <c r="F840" s="25"/>
      <c r="G840" s="25">
        <v>727.94799999999998</v>
      </c>
      <c r="H840" s="25"/>
      <c r="I840" s="25">
        <v>713.35005000000001</v>
      </c>
      <c r="K840" s="489"/>
    </row>
    <row r="841" spans="1:11" s="165" customFormat="1" ht="18.75">
      <c r="A841" s="49">
        <v>4</v>
      </c>
      <c r="B841" s="24" t="s">
        <v>87</v>
      </c>
      <c r="C841" s="49">
        <v>1</v>
      </c>
      <c r="D841" s="25">
        <v>1220</v>
      </c>
      <c r="E841" s="25">
        <v>939.44799999999998</v>
      </c>
      <c r="F841" s="25"/>
      <c r="G841" s="25">
        <v>939.44799999999998</v>
      </c>
      <c r="H841" s="25"/>
      <c r="I841" s="25">
        <v>906.50758999999994</v>
      </c>
      <c r="K841" s="489"/>
    </row>
    <row r="842" spans="1:11" s="134" customFormat="1" ht="18.75">
      <c r="A842" s="49">
        <v>5</v>
      </c>
      <c r="B842" s="414" t="s">
        <v>724</v>
      </c>
      <c r="C842" s="381">
        <v>3</v>
      </c>
      <c r="D842" s="464">
        <v>766.9</v>
      </c>
      <c r="E842" s="464">
        <v>571.29999999999995</v>
      </c>
      <c r="F842" s="464"/>
      <c r="G842" s="464">
        <v>571.29999999999995</v>
      </c>
      <c r="H842" s="464"/>
      <c r="I842" s="464">
        <v>540.47718000000009</v>
      </c>
      <c r="K842" s="489"/>
    </row>
    <row r="843" spans="1:11" s="134" customFormat="1" ht="18.75">
      <c r="A843" s="49">
        <v>6</v>
      </c>
      <c r="B843" s="414" t="s">
        <v>725</v>
      </c>
      <c r="C843" s="381">
        <v>12</v>
      </c>
      <c r="D843" s="464">
        <v>1299.7</v>
      </c>
      <c r="E843" s="464">
        <v>1001.999</v>
      </c>
      <c r="F843" s="464"/>
      <c r="G843" s="464">
        <v>1001.999</v>
      </c>
      <c r="H843" s="464"/>
      <c r="I843" s="464">
        <v>965.24059999999997</v>
      </c>
      <c r="K843" s="489"/>
    </row>
    <row r="844" spans="1:11" s="134" customFormat="1" ht="18.75">
      <c r="A844" s="49">
        <v>7</v>
      </c>
      <c r="B844" s="414" t="s">
        <v>726</v>
      </c>
      <c r="C844" s="381">
        <v>9</v>
      </c>
      <c r="D844" s="464">
        <v>1640.2</v>
      </c>
      <c r="E844" s="464">
        <v>1248.798</v>
      </c>
      <c r="F844" s="464"/>
      <c r="G844" s="464">
        <v>1248.798</v>
      </c>
      <c r="H844" s="464"/>
      <c r="I844" s="465">
        <v>1062.50423</v>
      </c>
      <c r="K844" s="489"/>
    </row>
    <row r="845" spans="1:11" s="134" customFormat="1" ht="18.75">
      <c r="A845" s="49">
        <v>8</v>
      </c>
      <c r="B845" s="414" t="s">
        <v>727</v>
      </c>
      <c r="C845" s="381">
        <v>10</v>
      </c>
      <c r="D845" s="464">
        <v>1395.2</v>
      </c>
      <c r="E845" s="464">
        <v>1041.2</v>
      </c>
      <c r="F845" s="464"/>
      <c r="G845" s="464">
        <v>1041.2</v>
      </c>
      <c r="H845" s="464"/>
      <c r="I845" s="464">
        <v>1036.5352700000001</v>
      </c>
      <c r="K845" s="489"/>
    </row>
    <row r="846" spans="1:11" s="134" customFormat="1" ht="18.75">
      <c r="A846" s="49">
        <v>9</v>
      </c>
      <c r="B846" s="414" t="s">
        <v>744</v>
      </c>
      <c r="C846" s="381">
        <v>12</v>
      </c>
      <c r="D846" s="464">
        <v>351.66264000000001</v>
      </c>
      <c r="E846" s="464">
        <v>351.66264000000001</v>
      </c>
      <c r="F846" s="464"/>
      <c r="G846" s="464">
        <v>579.4</v>
      </c>
      <c r="H846" s="465"/>
      <c r="I846" s="464">
        <v>351.66264000000001</v>
      </c>
      <c r="K846" s="489"/>
    </row>
    <row r="847" spans="1:11" s="134" customFormat="1" ht="18.75">
      <c r="A847" s="49">
        <v>10</v>
      </c>
      <c r="B847" s="414" t="s">
        <v>728</v>
      </c>
      <c r="C847" s="381">
        <v>8</v>
      </c>
      <c r="D847" s="464">
        <v>1823.9</v>
      </c>
      <c r="E847" s="464">
        <v>1398.8</v>
      </c>
      <c r="F847" s="464"/>
      <c r="G847" s="464">
        <v>1398.8</v>
      </c>
      <c r="H847" s="464"/>
      <c r="I847" s="464">
        <v>1260.9127599999999</v>
      </c>
      <c r="K847" s="489"/>
    </row>
    <row r="848" spans="1:11" s="134" customFormat="1" ht="18.75">
      <c r="A848" s="49">
        <v>11</v>
      </c>
      <c r="B848" s="414" t="s">
        <v>729</v>
      </c>
      <c r="C848" s="381">
        <v>12</v>
      </c>
      <c r="D848" s="464">
        <v>1795.4</v>
      </c>
      <c r="E848" s="464">
        <v>1377.65</v>
      </c>
      <c r="F848" s="464"/>
      <c r="G848" s="464">
        <v>1377.65</v>
      </c>
      <c r="H848" s="464"/>
      <c r="I848" s="464">
        <v>1277.13851</v>
      </c>
      <c r="K848" s="489"/>
    </row>
    <row r="849" spans="1:11" s="134" customFormat="1" ht="18.75">
      <c r="A849" s="49">
        <v>12</v>
      </c>
      <c r="B849" s="414" t="s">
        <v>730</v>
      </c>
      <c r="C849" s="381">
        <v>11</v>
      </c>
      <c r="D849" s="464">
        <v>758.7</v>
      </c>
      <c r="E849" s="464">
        <v>575.798</v>
      </c>
      <c r="F849" s="464"/>
      <c r="G849" s="464">
        <v>575.798</v>
      </c>
      <c r="H849" s="464"/>
      <c r="I849" s="464">
        <v>536.36110999999994</v>
      </c>
      <c r="K849" s="489"/>
    </row>
    <row r="850" spans="1:11" s="134" customFormat="1" ht="18.75">
      <c r="A850" s="49">
        <v>13</v>
      </c>
      <c r="B850" s="414" t="s">
        <v>731</v>
      </c>
      <c r="C850" s="381">
        <v>10</v>
      </c>
      <c r="D850" s="464">
        <v>1151</v>
      </c>
      <c r="E850" s="464">
        <v>866</v>
      </c>
      <c r="F850" s="464"/>
      <c r="G850" s="464">
        <v>866</v>
      </c>
      <c r="H850" s="464"/>
      <c r="I850" s="464">
        <v>689.12645999999995</v>
      </c>
      <c r="K850" s="489"/>
    </row>
    <row r="851" spans="1:11" s="134" customFormat="1" ht="18.75">
      <c r="A851" s="49">
        <v>14</v>
      </c>
      <c r="B851" s="414" t="s">
        <v>732</v>
      </c>
      <c r="C851" s="381"/>
      <c r="D851" s="464">
        <v>1092.7</v>
      </c>
      <c r="E851" s="464">
        <v>800.69899999999996</v>
      </c>
      <c r="F851" s="464"/>
      <c r="G851" s="464">
        <v>800.69899999999996</v>
      </c>
      <c r="H851" s="464"/>
      <c r="I851" s="464">
        <v>800.66360999999995</v>
      </c>
      <c r="K851" s="489"/>
    </row>
    <row r="852" spans="1:11" s="134" customFormat="1" ht="18.75">
      <c r="A852" s="49">
        <v>15</v>
      </c>
      <c r="B852" s="414" t="s">
        <v>733</v>
      </c>
      <c r="C852" s="381">
        <v>5</v>
      </c>
      <c r="D852" s="464">
        <v>1991</v>
      </c>
      <c r="E852" s="464">
        <v>1517.9490000000001</v>
      </c>
      <c r="F852" s="464"/>
      <c r="G852" s="464">
        <v>1517.9490000000001</v>
      </c>
      <c r="H852" s="464"/>
      <c r="I852" s="464">
        <v>1452.8612800000001</v>
      </c>
      <c r="K852" s="489"/>
    </row>
    <row r="853" spans="1:11" s="134" customFormat="1" ht="18.75">
      <c r="A853" s="49">
        <v>16</v>
      </c>
      <c r="B853" s="414" t="s">
        <v>734</v>
      </c>
      <c r="C853" s="381">
        <v>4</v>
      </c>
      <c r="D853" s="464">
        <v>708.1</v>
      </c>
      <c r="E853" s="464">
        <v>531.44899999999996</v>
      </c>
      <c r="F853" s="464"/>
      <c r="G853" s="464">
        <v>531.44899999999996</v>
      </c>
      <c r="H853" s="464"/>
      <c r="I853" s="464">
        <v>528.56029000000001</v>
      </c>
      <c r="K853" s="489"/>
    </row>
    <row r="854" spans="1:11" s="165" customFormat="1" ht="19.5">
      <c r="A854" s="51"/>
      <c r="B854" s="28" t="s">
        <v>13</v>
      </c>
      <c r="C854" s="63">
        <v>12</v>
      </c>
      <c r="D854" s="19">
        <v>5427.14</v>
      </c>
      <c r="E854" s="19">
        <v>3853.4</v>
      </c>
      <c r="F854" s="19">
        <f t="shared" ref="F854" si="61">F856+F857+F858+F859+F860+F861+F862+F863+F864+F865</f>
        <v>0</v>
      </c>
      <c r="G854" s="19">
        <v>3853.4</v>
      </c>
      <c r="H854" s="19"/>
      <c r="I854" s="19">
        <v>3438.96</v>
      </c>
      <c r="J854" s="421"/>
      <c r="K854" s="489"/>
    </row>
    <row r="855" spans="1:11" s="165" customFormat="1" ht="19.5">
      <c r="A855" s="286"/>
      <c r="B855" s="282" t="s">
        <v>8</v>
      </c>
      <c r="C855" s="63"/>
      <c r="D855" s="19">
        <v>0</v>
      </c>
      <c r="E855" s="19">
        <v>0</v>
      </c>
      <c r="F855" s="19"/>
      <c r="G855" s="19">
        <v>0</v>
      </c>
      <c r="H855" s="19"/>
      <c r="I855" s="19">
        <v>0</v>
      </c>
      <c r="K855" s="489"/>
    </row>
    <row r="856" spans="1:11" s="165" customFormat="1" ht="18.75">
      <c r="A856" s="49">
        <v>1</v>
      </c>
      <c r="B856" s="292" t="s">
        <v>735</v>
      </c>
      <c r="C856" s="49">
        <v>6</v>
      </c>
      <c r="D856" s="25">
        <v>432.9</v>
      </c>
      <c r="E856" s="25">
        <v>216.45</v>
      </c>
      <c r="F856" s="25"/>
      <c r="G856" s="25">
        <v>216.45</v>
      </c>
      <c r="H856" s="25"/>
      <c r="I856" s="25">
        <v>203.53529</v>
      </c>
      <c r="K856" s="489"/>
    </row>
    <row r="857" spans="1:11" s="165" customFormat="1" ht="18.75">
      <c r="A857" s="49">
        <v>2</v>
      </c>
      <c r="B857" s="292" t="s">
        <v>736</v>
      </c>
      <c r="C857" s="49">
        <v>12</v>
      </c>
      <c r="D857" s="25">
        <v>1876.4</v>
      </c>
      <c r="E857" s="25">
        <v>1412</v>
      </c>
      <c r="F857" s="25"/>
      <c r="G857" s="25">
        <v>1412</v>
      </c>
      <c r="H857" s="25"/>
      <c r="I857" s="25">
        <v>1339.47676</v>
      </c>
      <c r="K857" s="489"/>
    </row>
    <row r="858" spans="1:11" s="165" customFormat="1" ht="18.75">
      <c r="A858" s="49">
        <v>3</v>
      </c>
      <c r="B858" s="292" t="s">
        <v>737</v>
      </c>
      <c r="C858" s="49">
        <v>6</v>
      </c>
      <c r="D858" s="25">
        <v>593.5</v>
      </c>
      <c r="E858" s="25">
        <v>455.84899999999999</v>
      </c>
      <c r="F858" s="25"/>
      <c r="G858" s="25">
        <v>455.84899999999999</v>
      </c>
      <c r="H858" s="25"/>
      <c r="I858" s="25">
        <v>371.35498999999999</v>
      </c>
      <c r="K858" s="489"/>
    </row>
    <row r="859" spans="1:11" s="165" customFormat="1" ht="18.75">
      <c r="A859" s="49">
        <v>4</v>
      </c>
      <c r="B859" s="292" t="s">
        <v>738</v>
      </c>
      <c r="C859" s="49"/>
      <c r="D859" s="25">
        <v>117.2</v>
      </c>
      <c r="E859" s="25">
        <v>86.697999999999993</v>
      </c>
      <c r="F859" s="25"/>
      <c r="G859" s="25">
        <v>86.697999999999993</v>
      </c>
      <c r="H859" s="25"/>
      <c r="I859" s="25">
        <v>55.138500000000001</v>
      </c>
      <c r="K859" s="489"/>
    </row>
    <row r="860" spans="1:11" s="165" customFormat="1" ht="23.25" customHeight="1">
      <c r="A860" s="49">
        <v>5</v>
      </c>
      <c r="B860" s="292" t="s">
        <v>745</v>
      </c>
      <c r="C860" s="49">
        <v>1</v>
      </c>
      <c r="D860" s="25">
        <v>92.2</v>
      </c>
      <c r="E860" s="25">
        <v>70.248000000000005</v>
      </c>
      <c r="F860" s="25"/>
      <c r="G860" s="25">
        <v>70.248000000000005</v>
      </c>
      <c r="H860" s="25"/>
      <c r="I860" s="25">
        <v>22.861599999999999</v>
      </c>
      <c r="K860" s="489"/>
    </row>
    <row r="861" spans="1:11" s="165" customFormat="1" ht="18.75">
      <c r="A861" s="49">
        <v>6</v>
      </c>
      <c r="B861" s="292" t="s">
        <v>739</v>
      </c>
      <c r="C861" s="49">
        <v>5</v>
      </c>
      <c r="D861" s="25">
        <v>669.5</v>
      </c>
      <c r="E861" s="25">
        <v>491.04899999999998</v>
      </c>
      <c r="F861" s="25"/>
      <c r="G861" s="25">
        <v>491.04899999999998</v>
      </c>
      <c r="H861" s="25"/>
      <c r="I861" s="25">
        <v>409.26796999999999</v>
      </c>
      <c r="K861" s="489"/>
    </row>
    <row r="862" spans="1:11" s="165" customFormat="1" ht="18.75">
      <c r="A862" s="49">
        <v>7</v>
      </c>
      <c r="B862" s="292" t="s">
        <v>743</v>
      </c>
      <c r="C862" s="49">
        <v>12</v>
      </c>
      <c r="D862" s="25">
        <v>806.43736000000001</v>
      </c>
      <c r="E862" s="25">
        <v>517.20935999999995</v>
      </c>
      <c r="F862" s="25"/>
      <c r="G862" s="25">
        <v>289.47199999999998</v>
      </c>
      <c r="H862" s="439">
        <v>227.73736</v>
      </c>
      <c r="I862" s="25">
        <v>511.92174</v>
      </c>
      <c r="K862" s="489"/>
    </row>
    <row r="863" spans="1:11" s="165" customFormat="1" ht="18.75">
      <c r="A863" s="49">
        <v>8</v>
      </c>
      <c r="B863" s="292" t="s">
        <v>740</v>
      </c>
      <c r="C863" s="49">
        <v>1</v>
      </c>
      <c r="D863" s="25">
        <v>199.5</v>
      </c>
      <c r="E863" s="25">
        <v>153.15</v>
      </c>
      <c r="F863" s="25"/>
      <c r="G863" s="25">
        <v>153.15</v>
      </c>
      <c r="H863" s="25"/>
      <c r="I863" s="25">
        <v>100.81067999999999</v>
      </c>
      <c r="K863" s="489"/>
    </row>
    <row r="864" spans="1:11" s="165" customFormat="1" ht="18.75">
      <c r="A864" s="49">
        <v>9</v>
      </c>
      <c r="B864" s="292" t="s">
        <v>741</v>
      </c>
      <c r="C864" s="49"/>
      <c r="D864" s="25">
        <v>428</v>
      </c>
      <c r="E864" s="25">
        <v>309.5</v>
      </c>
      <c r="F864" s="25"/>
      <c r="G864" s="25">
        <v>309.5</v>
      </c>
      <c r="H864" s="25"/>
      <c r="I864" s="25">
        <v>309.49608000000001</v>
      </c>
      <c r="K864" s="489"/>
    </row>
    <row r="865" spans="1:12" s="165" customFormat="1" ht="19.5" thickBot="1">
      <c r="A865" s="49">
        <v>10</v>
      </c>
      <c r="B865" s="292" t="s">
        <v>742</v>
      </c>
      <c r="C865" s="49">
        <v>3</v>
      </c>
      <c r="D865" s="25">
        <v>211.5</v>
      </c>
      <c r="E865" s="25">
        <v>141.24799999999999</v>
      </c>
      <c r="F865" s="25"/>
      <c r="G865" s="25">
        <v>141.24799999999999</v>
      </c>
      <c r="H865" s="25"/>
      <c r="I865" s="25">
        <v>115.09521000000001</v>
      </c>
      <c r="K865" s="489"/>
    </row>
    <row r="866" spans="1:12" s="164" customFormat="1" ht="30" customHeight="1" thickBot="1">
      <c r="A866" s="52"/>
      <c r="B866" s="268" t="s">
        <v>373</v>
      </c>
      <c r="C866" s="179">
        <v>129</v>
      </c>
      <c r="D866" s="256">
        <f>D869+D877+D899</f>
        <v>31728.5</v>
      </c>
      <c r="E866" s="60">
        <f t="shared" ref="E866:H866" si="62">E869+E877+E899</f>
        <v>23796.499999999996</v>
      </c>
      <c r="F866" s="256">
        <v>23796.499999999996</v>
      </c>
      <c r="G866" s="60">
        <f t="shared" si="62"/>
        <v>23796.499999999996</v>
      </c>
      <c r="H866" s="66">
        <f t="shared" si="62"/>
        <v>2813.6449099999995</v>
      </c>
      <c r="I866" s="54">
        <f>I869+I877+I899</f>
        <v>20206.840650000002</v>
      </c>
      <c r="J866" s="273"/>
      <c r="K866" s="489"/>
      <c r="L866" s="274"/>
    </row>
    <row r="867" spans="1:12" s="165" customFormat="1" ht="19.5">
      <c r="A867" s="116"/>
      <c r="B867" s="53" t="s">
        <v>8</v>
      </c>
      <c r="C867" s="22"/>
      <c r="D867" s="278"/>
      <c r="E867" s="55"/>
      <c r="F867" s="55"/>
      <c r="G867" s="55"/>
      <c r="H867" s="57"/>
      <c r="I867" s="57"/>
      <c r="J867" s="270"/>
      <c r="K867" s="489"/>
    </row>
    <row r="868" spans="1:12" s="165" customFormat="1" ht="18.75">
      <c r="A868" s="46">
        <v>1</v>
      </c>
      <c r="B868" s="18" t="s">
        <v>10</v>
      </c>
      <c r="C868" s="9"/>
      <c r="D868" s="275"/>
      <c r="E868" s="25"/>
      <c r="F868" s="19">
        <v>23796.499999999996</v>
      </c>
      <c r="G868" s="25"/>
      <c r="H868" s="32"/>
      <c r="I868" s="32"/>
      <c r="J868" s="270"/>
      <c r="K868" s="489"/>
    </row>
    <row r="869" spans="1:12" s="165" customFormat="1" ht="56.25">
      <c r="A869" s="120"/>
      <c r="B869" s="20" t="s">
        <v>11</v>
      </c>
      <c r="C869" s="180">
        <f t="shared" ref="C869" si="63">SUM(C871:C876)</f>
        <v>36</v>
      </c>
      <c r="D869" s="58">
        <f>SUM(D871:D876)</f>
        <v>13324.195</v>
      </c>
      <c r="E869" s="58">
        <f t="shared" ref="E869:I869" si="64">SUM(E871:E876)</f>
        <v>10008.580999999998</v>
      </c>
      <c r="F869" s="58">
        <f t="shared" si="64"/>
        <v>0</v>
      </c>
      <c r="G869" s="58">
        <f>SUM(G871:G876)</f>
        <v>10008.580999999998</v>
      </c>
      <c r="H869" s="10">
        <f t="shared" si="64"/>
        <v>0</v>
      </c>
      <c r="I869" s="10">
        <f t="shared" si="64"/>
        <v>8173.8425299999999</v>
      </c>
      <c r="J869" s="270"/>
      <c r="K869" s="489"/>
    </row>
    <row r="870" spans="1:12" s="165" customFormat="1" ht="19.5">
      <c r="A870" s="46"/>
      <c r="B870" s="47" t="s">
        <v>8</v>
      </c>
      <c r="C870" s="49"/>
      <c r="D870" s="19"/>
      <c r="E870" s="19"/>
      <c r="F870" s="19"/>
      <c r="G870" s="19"/>
      <c r="H870" s="21"/>
      <c r="I870" s="21"/>
      <c r="J870" s="270"/>
      <c r="K870" s="489"/>
    </row>
    <row r="871" spans="1:12" s="165" customFormat="1" ht="18.75">
      <c r="A871" s="46">
        <v>1</v>
      </c>
      <c r="B871" s="271" t="s">
        <v>374</v>
      </c>
      <c r="C871" s="49">
        <v>17</v>
      </c>
      <c r="D871" s="276">
        <v>7378.2529999999997</v>
      </c>
      <c r="E871" s="276">
        <v>5471.2870000000003</v>
      </c>
      <c r="F871" s="32"/>
      <c r="G871" s="32">
        <f>E871</f>
        <v>5471.2870000000003</v>
      </c>
      <c r="H871" s="32"/>
      <c r="I871" s="32">
        <v>4665.0862299999999</v>
      </c>
      <c r="J871" s="270"/>
      <c r="K871" s="489"/>
    </row>
    <row r="872" spans="1:12" s="165" customFormat="1" ht="18.75">
      <c r="A872" s="46">
        <f>A871+1</f>
        <v>2</v>
      </c>
      <c r="B872" s="271" t="s">
        <v>375</v>
      </c>
      <c r="C872" s="49">
        <v>2</v>
      </c>
      <c r="D872" s="276">
        <v>667.30399999999997</v>
      </c>
      <c r="E872" s="276">
        <v>492.98099999999999</v>
      </c>
      <c r="F872" s="32"/>
      <c r="G872" s="32">
        <f t="shared" ref="G872:G876" si="65">E872</f>
        <v>492.98099999999999</v>
      </c>
      <c r="H872" s="32"/>
      <c r="I872" s="32">
        <v>352.17383999999998</v>
      </c>
      <c r="J872" s="270"/>
      <c r="K872" s="489"/>
    </row>
    <row r="873" spans="1:12" s="165" customFormat="1" ht="18.75">
      <c r="A873" s="46">
        <f>A872+1</f>
        <v>3</v>
      </c>
      <c r="B873" s="271" t="s">
        <v>376</v>
      </c>
      <c r="C873" s="49">
        <v>4</v>
      </c>
      <c r="D873" s="276">
        <v>548.84199999999998</v>
      </c>
      <c r="E873" s="276">
        <v>411.63299999999998</v>
      </c>
      <c r="F873" s="32"/>
      <c r="G873" s="32">
        <f t="shared" si="65"/>
        <v>411.63299999999998</v>
      </c>
      <c r="H873" s="32"/>
      <c r="I873" s="32">
        <v>380.34825000000001</v>
      </c>
      <c r="J873" s="270"/>
      <c r="K873" s="489"/>
    </row>
    <row r="874" spans="1:12" s="165" customFormat="1" ht="18.75">
      <c r="A874" s="49">
        <f>A873+1</f>
        <v>4</v>
      </c>
      <c r="B874" s="271" t="s">
        <v>716</v>
      </c>
      <c r="C874" s="49"/>
      <c r="D874" s="26">
        <v>492.22</v>
      </c>
      <c r="E874" s="26">
        <v>412.99799999999999</v>
      </c>
      <c r="F874" s="32"/>
      <c r="G874" s="32">
        <f t="shared" si="65"/>
        <v>412.99799999999999</v>
      </c>
      <c r="H874" s="32"/>
      <c r="I874" s="32"/>
      <c r="J874" s="270"/>
      <c r="K874" s="489"/>
    </row>
    <row r="875" spans="1:12" s="165" customFormat="1" ht="18.75">
      <c r="A875" s="46">
        <f>A874+1</f>
        <v>5</v>
      </c>
      <c r="B875" s="271" t="s">
        <v>377</v>
      </c>
      <c r="C875" s="49">
        <v>7</v>
      </c>
      <c r="D875" s="276">
        <v>1738.5909999999999</v>
      </c>
      <c r="E875" s="276">
        <v>1340.444</v>
      </c>
      <c r="F875" s="32"/>
      <c r="G875" s="32">
        <f t="shared" si="65"/>
        <v>1340.444</v>
      </c>
      <c r="H875" s="32"/>
      <c r="I875" s="32">
        <v>1007.17124</v>
      </c>
      <c r="J875" s="270"/>
      <c r="K875" s="489"/>
    </row>
    <row r="876" spans="1:12" s="165" customFormat="1" ht="18.75">
      <c r="A876" s="46">
        <f>A875+1</f>
        <v>6</v>
      </c>
      <c r="B876" s="271" t="s">
        <v>378</v>
      </c>
      <c r="C876" s="49">
        <v>6</v>
      </c>
      <c r="D876" s="276">
        <v>2498.9850000000001</v>
      </c>
      <c r="E876" s="276">
        <v>1879.2380000000001</v>
      </c>
      <c r="F876" s="32"/>
      <c r="G876" s="32">
        <f t="shared" si="65"/>
        <v>1879.2380000000001</v>
      </c>
      <c r="H876" s="32"/>
      <c r="I876" s="32">
        <v>1769.06297</v>
      </c>
      <c r="J876" s="270"/>
      <c r="K876" s="489"/>
    </row>
    <row r="877" spans="1:12" s="165" customFormat="1" ht="18.75">
      <c r="A877" s="49"/>
      <c r="B877" s="28" t="s">
        <v>12</v>
      </c>
      <c r="C877" s="63">
        <f t="shared" ref="C877" si="66">SUM(C879:C898)</f>
        <v>76</v>
      </c>
      <c r="D877" s="19">
        <f>SUM(D879:D898)</f>
        <v>14023.474</v>
      </c>
      <c r="E877" s="19">
        <f t="shared" ref="E877:I877" si="67">SUM(E879:E898)</f>
        <v>10505.362999999999</v>
      </c>
      <c r="F877" s="19">
        <f t="shared" si="67"/>
        <v>0</v>
      </c>
      <c r="G877" s="19">
        <f t="shared" si="67"/>
        <v>10505.362999999999</v>
      </c>
      <c r="H877" s="21">
        <f t="shared" si="67"/>
        <v>2391.4289099999996</v>
      </c>
      <c r="I877" s="21">
        <f t="shared" si="67"/>
        <v>11631.938950000002</v>
      </c>
      <c r="J877" s="270"/>
      <c r="K877" s="489"/>
    </row>
    <row r="878" spans="1:12" s="165" customFormat="1" ht="19.5">
      <c r="A878" s="46"/>
      <c r="B878" s="47" t="s">
        <v>8</v>
      </c>
      <c r="C878" s="50"/>
      <c r="D878" s="19"/>
      <c r="E878" s="19"/>
      <c r="F878" s="19"/>
      <c r="G878" s="19"/>
      <c r="H878" s="21"/>
      <c r="I878" s="21"/>
      <c r="J878" s="270"/>
      <c r="K878" s="489"/>
    </row>
    <row r="879" spans="1:12" s="165" customFormat="1" ht="18.75">
      <c r="A879" s="46">
        <v>1</v>
      </c>
      <c r="B879" s="272" t="s">
        <v>379</v>
      </c>
      <c r="C879" s="49">
        <v>4</v>
      </c>
      <c r="D879" s="277">
        <v>935.64499999999998</v>
      </c>
      <c r="E879" s="277">
        <v>701.73</v>
      </c>
      <c r="F879" s="19"/>
      <c r="G879" s="25">
        <f>E879</f>
        <v>701.73</v>
      </c>
      <c r="H879" s="21"/>
      <c r="I879" s="32">
        <v>701.11528999999996</v>
      </c>
      <c r="J879" s="270"/>
      <c r="K879" s="489"/>
    </row>
    <row r="880" spans="1:12" s="165" customFormat="1" ht="18.75">
      <c r="A880" s="46">
        <f>1+A879</f>
        <v>2</v>
      </c>
      <c r="B880" s="272" t="s">
        <v>380</v>
      </c>
      <c r="C880" s="49">
        <v>5</v>
      </c>
      <c r="D880" s="277">
        <v>648.23699999999997</v>
      </c>
      <c r="E880" s="277">
        <v>573.67700000000002</v>
      </c>
      <c r="F880" s="25"/>
      <c r="G880" s="25">
        <f t="shared" ref="G880:G898" si="68">E880</f>
        <v>573.67700000000002</v>
      </c>
      <c r="H880" s="32"/>
      <c r="I880" s="32">
        <v>534.73733000000004</v>
      </c>
      <c r="J880" s="270"/>
      <c r="K880" s="489"/>
    </row>
    <row r="881" spans="1:11" s="165" customFormat="1" ht="18.75">
      <c r="A881" s="46">
        <f t="shared" ref="A881:A898" si="69">1+A880</f>
        <v>3</v>
      </c>
      <c r="B881" s="272" t="s">
        <v>381</v>
      </c>
      <c r="C881" s="49">
        <v>5</v>
      </c>
      <c r="D881" s="277">
        <v>172.15700000000001</v>
      </c>
      <c r="E881" s="277">
        <v>135.36699999999999</v>
      </c>
      <c r="F881" s="19"/>
      <c r="G881" s="25">
        <f t="shared" si="68"/>
        <v>135.36699999999999</v>
      </c>
      <c r="H881" s="32">
        <v>461.65</v>
      </c>
      <c r="I881" s="32">
        <v>579.49333999999999</v>
      </c>
      <c r="J881" s="270"/>
      <c r="K881" s="489"/>
    </row>
    <row r="882" spans="1:11" s="165" customFormat="1" ht="18.75">
      <c r="A882" s="46">
        <f t="shared" si="69"/>
        <v>4</v>
      </c>
      <c r="B882" s="272" t="s">
        <v>382</v>
      </c>
      <c r="C882" s="49">
        <v>7</v>
      </c>
      <c r="D882" s="277">
        <v>1336.288</v>
      </c>
      <c r="E882" s="277">
        <v>920.21299999999997</v>
      </c>
      <c r="F882" s="19"/>
      <c r="G882" s="25">
        <f t="shared" si="68"/>
        <v>920.21299999999997</v>
      </c>
      <c r="H882" s="21"/>
      <c r="I882" s="32">
        <v>869.19578000000001</v>
      </c>
      <c r="J882" s="270"/>
      <c r="K882" s="489"/>
    </row>
    <row r="883" spans="1:11" s="165" customFormat="1" ht="18.75">
      <c r="A883" s="46">
        <f t="shared" si="69"/>
        <v>5</v>
      </c>
      <c r="B883" s="272" t="s">
        <v>383</v>
      </c>
      <c r="C883" s="49">
        <v>7</v>
      </c>
      <c r="D883" s="277">
        <v>904.00300000000004</v>
      </c>
      <c r="E883" s="277">
        <v>719.30200000000002</v>
      </c>
      <c r="F883" s="19"/>
      <c r="G883" s="25">
        <f t="shared" si="68"/>
        <v>719.30200000000002</v>
      </c>
      <c r="H883" s="21"/>
      <c r="I883" s="32">
        <v>694.25739999999996</v>
      </c>
      <c r="J883" s="270"/>
      <c r="K883" s="489"/>
    </row>
    <row r="884" spans="1:11" s="165" customFormat="1" ht="18.75">
      <c r="A884" s="46">
        <f t="shared" si="69"/>
        <v>6</v>
      </c>
      <c r="B884" s="272" t="s">
        <v>384</v>
      </c>
      <c r="C884" s="84">
        <v>4</v>
      </c>
      <c r="D884" s="277">
        <v>102.578</v>
      </c>
      <c r="E884" s="277">
        <v>76.932000000000002</v>
      </c>
      <c r="F884" s="19"/>
      <c r="G884" s="25">
        <f t="shared" si="68"/>
        <v>76.932000000000002</v>
      </c>
      <c r="H884" s="32">
        <v>518.30999999999995</v>
      </c>
      <c r="I884" s="32">
        <v>595.23548000000005</v>
      </c>
      <c r="J884" s="270"/>
      <c r="K884" s="489"/>
    </row>
    <row r="885" spans="1:11" s="165" customFormat="1" ht="18.75">
      <c r="A885" s="46">
        <f t="shared" si="69"/>
        <v>7</v>
      </c>
      <c r="B885" s="272" t="s">
        <v>385</v>
      </c>
      <c r="C885" s="49">
        <v>2</v>
      </c>
      <c r="D885" s="277">
        <v>422.834</v>
      </c>
      <c r="E885" s="277">
        <v>322.07499999999999</v>
      </c>
      <c r="F885" s="19"/>
      <c r="G885" s="25">
        <f t="shared" si="68"/>
        <v>322.07499999999999</v>
      </c>
      <c r="H885" s="32">
        <v>440.03</v>
      </c>
      <c r="I885" s="32">
        <v>515.00609999999995</v>
      </c>
      <c r="J885" s="270"/>
      <c r="K885" s="489"/>
    </row>
    <row r="886" spans="1:11" s="165" customFormat="1" ht="18.75">
      <c r="A886" s="46">
        <f t="shared" si="69"/>
        <v>8</v>
      </c>
      <c r="B886" s="272" t="s">
        <v>386</v>
      </c>
      <c r="C886" s="49">
        <v>3</v>
      </c>
      <c r="D886" s="277">
        <v>350.82400000000001</v>
      </c>
      <c r="E886" s="277">
        <v>263.11500000000001</v>
      </c>
      <c r="F886" s="19"/>
      <c r="G886" s="25">
        <f t="shared" si="68"/>
        <v>263.11500000000001</v>
      </c>
      <c r="H886" s="21"/>
      <c r="I886" s="32">
        <v>263.09877999999998</v>
      </c>
      <c r="J886" s="270"/>
      <c r="K886" s="489"/>
    </row>
    <row r="887" spans="1:11" s="165" customFormat="1" ht="18.75">
      <c r="A887" s="46">
        <f t="shared" si="69"/>
        <v>9</v>
      </c>
      <c r="B887" s="272" t="s">
        <v>387</v>
      </c>
      <c r="C887" s="49"/>
      <c r="D887" s="277">
        <v>566.72699999999998</v>
      </c>
      <c r="E887" s="277">
        <v>408.04599999999999</v>
      </c>
      <c r="F887" s="19"/>
      <c r="G887" s="25">
        <f t="shared" si="68"/>
        <v>408.04599999999999</v>
      </c>
      <c r="H887" s="32">
        <v>406.84</v>
      </c>
      <c r="I887" s="32">
        <v>686.67151000000001</v>
      </c>
      <c r="J887" s="270"/>
      <c r="K887" s="489"/>
    </row>
    <row r="888" spans="1:11" s="165" customFormat="1" ht="18.75">
      <c r="A888" s="46">
        <f t="shared" si="69"/>
        <v>10</v>
      </c>
      <c r="B888" s="272" t="s">
        <v>388</v>
      </c>
      <c r="C888" s="49">
        <v>4</v>
      </c>
      <c r="D888" s="277">
        <v>817.94600000000003</v>
      </c>
      <c r="E888" s="277">
        <v>603.46400000000006</v>
      </c>
      <c r="F888" s="19"/>
      <c r="G888" s="25">
        <f t="shared" si="68"/>
        <v>603.46400000000006</v>
      </c>
      <c r="H888" s="21"/>
      <c r="I888" s="32">
        <v>507.93200000000002</v>
      </c>
      <c r="J888" s="270"/>
      <c r="K888" s="489"/>
    </row>
    <row r="889" spans="1:11" s="165" customFormat="1" ht="18.75">
      <c r="A889" s="46">
        <f t="shared" si="69"/>
        <v>11</v>
      </c>
      <c r="B889" s="272" t="s">
        <v>389</v>
      </c>
      <c r="C889" s="49">
        <v>6</v>
      </c>
      <c r="D889" s="277">
        <v>508.49099999999999</v>
      </c>
      <c r="E889" s="277">
        <v>389.37200000000001</v>
      </c>
      <c r="F889" s="19"/>
      <c r="G889" s="25">
        <f t="shared" si="68"/>
        <v>389.37200000000001</v>
      </c>
      <c r="H889" s="32">
        <v>94.92</v>
      </c>
      <c r="I889" s="32">
        <v>484.25484999999998</v>
      </c>
      <c r="J889" s="270"/>
      <c r="K889" s="489"/>
    </row>
    <row r="890" spans="1:11" s="165" customFormat="1" ht="18.75">
      <c r="A890" s="46">
        <f t="shared" si="69"/>
        <v>12</v>
      </c>
      <c r="B890" s="272" t="s">
        <v>390</v>
      </c>
      <c r="C890" s="49">
        <v>3</v>
      </c>
      <c r="D890" s="277">
        <v>819.09</v>
      </c>
      <c r="E890" s="277">
        <v>609.822</v>
      </c>
      <c r="F890" s="19"/>
      <c r="G890" s="25">
        <f t="shared" si="68"/>
        <v>609.822</v>
      </c>
      <c r="H890" s="21"/>
      <c r="I890" s="32">
        <v>609.822</v>
      </c>
      <c r="J890" s="270"/>
      <c r="K890" s="489"/>
    </row>
    <row r="891" spans="1:11" s="165" customFormat="1" ht="18.75">
      <c r="A891" s="46">
        <f t="shared" si="69"/>
        <v>13</v>
      </c>
      <c r="B891" s="272" t="s">
        <v>391</v>
      </c>
      <c r="C891" s="49">
        <v>6</v>
      </c>
      <c r="D891" s="277">
        <v>527.25900000000001</v>
      </c>
      <c r="E891" s="277">
        <v>402.94799999999998</v>
      </c>
      <c r="F891" s="19"/>
      <c r="G891" s="25">
        <f t="shared" si="68"/>
        <v>402.94799999999998</v>
      </c>
      <c r="H891" s="32">
        <v>39.952910000000003</v>
      </c>
      <c r="I891" s="32">
        <v>294.95674000000002</v>
      </c>
      <c r="J891" s="270"/>
      <c r="K891" s="489"/>
    </row>
    <row r="892" spans="1:11" s="165" customFormat="1" ht="18.75">
      <c r="A892" s="46">
        <f t="shared" si="69"/>
        <v>14</v>
      </c>
      <c r="B892" s="272" t="s">
        <v>392</v>
      </c>
      <c r="C892" s="49">
        <v>1</v>
      </c>
      <c r="D892" s="277">
        <v>630.41600000000005</v>
      </c>
      <c r="E892" s="277">
        <v>472.815</v>
      </c>
      <c r="F892" s="19"/>
      <c r="G892" s="25">
        <f t="shared" si="68"/>
        <v>472.815</v>
      </c>
      <c r="H892" s="32">
        <v>196.70400000000001</v>
      </c>
      <c r="I892" s="32">
        <v>653.53958999999998</v>
      </c>
      <c r="J892" s="270"/>
      <c r="K892" s="489"/>
    </row>
    <row r="893" spans="1:11" s="165" customFormat="1" ht="18.75">
      <c r="A893" s="46">
        <f t="shared" si="69"/>
        <v>15</v>
      </c>
      <c r="B893" s="272" t="s">
        <v>393</v>
      </c>
      <c r="C893" s="49">
        <v>6</v>
      </c>
      <c r="D893" s="277">
        <v>823.99099999999999</v>
      </c>
      <c r="E893" s="277">
        <v>617.99400000000003</v>
      </c>
      <c r="F893" s="19"/>
      <c r="G893" s="25">
        <f t="shared" si="68"/>
        <v>617.99400000000003</v>
      </c>
      <c r="H893" s="32">
        <v>141.33000000000001</v>
      </c>
      <c r="I893" s="32">
        <v>742.03387999999995</v>
      </c>
      <c r="J893" s="270"/>
      <c r="K893" s="489"/>
    </row>
    <row r="894" spans="1:11" s="165" customFormat="1" ht="18.75">
      <c r="A894" s="46">
        <f t="shared" si="69"/>
        <v>16</v>
      </c>
      <c r="B894" s="272" t="s">
        <v>394</v>
      </c>
      <c r="C894" s="49">
        <v>8</v>
      </c>
      <c r="D894" s="277">
        <v>949.25199999999995</v>
      </c>
      <c r="E894" s="277">
        <v>709.44200000000001</v>
      </c>
      <c r="F894" s="19"/>
      <c r="G894" s="25">
        <f t="shared" si="68"/>
        <v>709.44200000000001</v>
      </c>
      <c r="H894" s="21"/>
      <c r="I894" s="32">
        <v>678.56119999999999</v>
      </c>
      <c r="J894" s="270"/>
      <c r="K894" s="489"/>
    </row>
    <row r="895" spans="1:11" s="165" customFormat="1" ht="18.75">
      <c r="A895" s="46">
        <f t="shared" si="69"/>
        <v>17</v>
      </c>
      <c r="B895" s="272" t="s">
        <v>395</v>
      </c>
      <c r="C895" s="49">
        <v>2</v>
      </c>
      <c r="D895" s="277">
        <v>1572.2850000000001</v>
      </c>
      <c r="E895" s="277">
        <v>1094.2159999999999</v>
      </c>
      <c r="F895" s="19"/>
      <c r="G895" s="25">
        <f t="shared" si="68"/>
        <v>1094.2159999999999</v>
      </c>
      <c r="H895" s="32">
        <v>7.0919999999999996</v>
      </c>
      <c r="I895" s="32">
        <v>1087.0962400000001</v>
      </c>
      <c r="J895" s="270"/>
      <c r="K895" s="489"/>
    </row>
    <row r="896" spans="1:11" s="165" customFormat="1" ht="18.75">
      <c r="A896" s="46">
        <f t="shared" si="69"/>
        <v>18</v>
      </c>
      <c r="B896" s="272" t="s">
        <v>396</v>
      </c>
      <c r="C896" s="49"/>
      <c r="D896" s="277">
        <v>531.01</v>
      </c>
      <c r="E896" s="277">
        <v>438.25900000000001</v>
      </c>
      <c r="F896" s="19"/>
      <c r="G896" s="25">
        <f t="shared" si="68"/>
        <v>438.25900000000001</v>
      </c>
      <c r="H896" s="21"/>
      <c r="I896" s="32">
        <v>309.75265000000002</v>
      </c>
      <c r="J896" s="270"/>
      <c r="K896" s="489"/>
    </row>
    <row r="897" spans="1:11" s="165" customFormat="1" ht="18.75">
      <c r="A897" s="46">
        <f t="shared" si="69"/>
        <v>19</v>
      </c>
      <c r="B897" s="272" t="s">
        <v>397</v>
      </c>
      <c r="C897" s="49">
        <v>3</v>
      </c>
      <c r="D897" s="277">
        <v>996.76099999999997</v>
      </c>
      <c r="E897" s="277">
        <v>740.81700000000001</v>
      </c>
      <c r="F897" s="19"/>
      <c r="G897" s="25">
        <f t="shared" si="68"/>
        <v>740.81700000000001</v>
      </c>
      <c r="H897" s="32">
        <v>84.6</v>
      </c>
      <c r="I897" s="32">
        <v>825.17879000000005</v>
      </c>
      <c r="J897" s="270"/>
      <c r="K897" s="489"/>
    </row>
    <row r="898" spans="1:11" s="165" customFormat="1" ht="18.75">
      <c r="A898" s="46">
        <f t="shared" si="69"/>
        <v>20</v>
      </c>
      <c r="B898" s="272" t="s">
        <v>804</v>
      </c>
      <c r="C898" s="49"/>
      <c r="D898" s="277">
        <v>407.68</v>
      </c>
      <c r="E898" s="277">
        <v>305.75700000000001</v>
      </c>
      <c r="F898" s="19"/>
      <c r="G898" s="25">
        <f t="shared" si="68"/>
        <v>305.75700000000001</v>
      </c>
      <c r="H898" s="32"/>
      <c r="I898" s="32"/>
      <c r="J898" s="270"/>
      <c r="K898" s="489"/>
    </row>
    <row r="899" spans="1:11" s="165" customFormat="1" ht="18.75">
      <c r="A899" s="63"/>
      <c r="B899" s="28" t="s">
        <v>13</v>
      </c>
      <c r="C899" s="63">
        <f t="shared" ref="C899:I899" si="70">SUM(C901:C926)</f>
        <v>17</v>
      </c>
      <c r="D899" s="19">
        <f t="shared" si="70"/>
        <v>4380.8310000000001</v>
      </c>
      <c r="E899" s="19">
        <f t="shared" si="70"/>
        <v>3282.5560000000005</v>
      </c>
      <c r="F899" s="19">
        <f t="shared" si="70"/>
        <v>0</v>
      </c>
      <c r="G899" s="19">
        <f t="shared" si="70"/>
        <v>3282.5560000000005</v>
      </c>
      <c r="H899" s="21">
        <f t="shared" si="70"/>
        <v>422.21600000000001</v>
      </c>
      <c r="I899" s="21">
        <f t="shared" si="70"/>
        <v>401.05916999999999</v>
      </c>
      <c r="J899" s="270"/>
      <c r="K899" s="489"/>
    </row>
    <row r="900" spans="1:11" s="165" customFormat="1" ht="19.5">
      <c r="A900" s="46"/>
      <c r="B900" s="47" t="s">
        <v>8</v>
      </c>
      <c r="C900" s="49"/>
      <c r="D900" s="19"/>
      <c r="E900" s="19"/>
      <c r="F900" s="19"/>
      <c r="G900" s="19"/>
      <c r="H900" s="21"/>
      <c r="I900" s="21"/>
      <c r="J900" s="270"/>
      <c r="K900" s="489"/>
    </row>
    <row r="901" spans="1:11" s="165" customFormat="1" ht="18.75">
      <c r="A901" s="49">
        <v>1</v>
      </c>
      <c r="B901" s="272" t="s">
        <v>620</v>
      </c>
      <c r="C901" s="49">
        <v>2</v>
      </c>
      <c r="D901" s="464">
        <v>273.95600000000002</v>
      </c>
      <c r="E901" s="25">
        <v>204.46700000000001</v>
      </c>
      <c r="F901" s="19"/>
      <c r="G901" s="25">
        <f>E901</f>
        <v>204.46700000000001</v>
      </c>
      <c r="H901" s="21"/>
      <c r="I901" s="32">
        <v>165.15630999999999</v>
      </c>
      <c r="J901" s="270"/>
      <c r="K901" s="489"/>
    </row>
    <row r="902" spans="1:11" s="165" customFormat="1" ht="18.75">
      <c r="A902" s="46">
        <f>1+A901</f>
        <v>2</v>
      </c>
      <c r="B902" s="272" t="s">
        <v>398</v>
      </c>
      <c r="C902" s="49">
        <v>1</v>
      </c>
      <c r="D902" s="277">
        <v>148.26300000000001</v>
      </c>
      <c r="E902" s="25">
        <v>102.70099999999999</v>
      </c>
      <c r="F902" s="19"/>
      <c r="G902" s="25">
        <f t="shared" ref="G902:G926" si="71">E902</f>
        <v>102.70099999999999</v>
      </c>
      <c r="H902" s="21"/>
      <c r="I902" s="32">
        <v>82.685119999999998</v>
      </c>
      <c r="J902" s="270"/>
      <c r="K902" s="489"/>
    </row>
    <row r="903" spans="1:11" s="165" customFormat="1" ht="18.75">
      <c r="A903" s="46">
        <f t="shared" ref="A903:A925" si="72">1+A902</f>
        <v>3</v>
      </c>
      <c r="B903" s="272" t="s">
        <v>399</v>
      </c>
      <c r="C903" s="49">
        <v>1</v>
      </c>
      <c r="D903" s="277">
        <v>69.248000000000005</v>
      </c>
      <c r="E903" s="25">
        <v>50.439</v>
      </c>
      <c r="F903" s="19"/>
      <c r="G903" s="25">
        <f t="shared" si="71"/>
        <v>50.439</v>
      </c>
      <c r="H903" s="21"/>
      <c r="I903" s="32">
        <v>32.996070000000003</v>
      </c>
      <c r="J903" s="270"/>
      <c r="K903" s="489"/>
    </row>
    <row r="904" spans="1:11" s="165" customFormat="1" ht="18.75">
      <c r="A904" s="49">
        <f t="shared" si="72"/>
        <v>4</v>
      </c>
      <c r="B904" s="272" t="s">
        <v>621</v>
      </c>
      <c r="C904" s="49"/>
      <c r="D904" s="464">
        <v>262.26900000000001</v>
      </c>
      <c r="E904" s="25">
        <v>196.70400000000001</v>
      </c>
      <c r="F904" s="19"/>
      <c r="G904" s="25">
        <f t="shared" si="71"/>
        <v>196.70400000000001</v>
      </c>
      <c r="H904" s="32"/>
      <c r="I904" s="21"/>
      <c r="J904" s="270"/>
      <c r="K904" s="489"/>
    </row>
    <row r="905" spans="1:11" s="165" customFormat="1" ht="18.75">
      <c r="A905" s="49">
        <f t="shared" si="72"/>
        <v>5</v>
      </c>
      <c r="B905" s="272" t="s">
        <v>622</v>
      </c>
      <c r="C905" s="49">
        <v>2</v>
      </c>
      <c r="D905" s="464">
        <v>183.36</v>
      </c>
      <c r="E905" s="25">
        <v>137.52000000000001</v>
      </c>
      <c r="F905" s="19"/>
      <c r="G905" s="25">
        <f t="shared" si="71"/>
        <v>137.52000000000001</v>
      </c>
      <c r="H905" s="32"/>
      <c r="I905" s="21"/>
      <c r="J905" s="270"/>
      <c r="K905" s="489"/>
    </row>
    <row r="906" spans="1:11" s="165" customFormat="1" ht="18.75">
      <c r="A906" s="49">
        <f t="shared" si="72"/>
        <v>6</v>
      </c>
      <c r="B906" s="272" t="s">
        <v>623</v>
      </c>
      <c r="C906" s="49"/>
      <c r="D906" s="464">
        <v>179.267</v>
      </c>
      <c r="E906" s="25">
        <v>134.45099999999999</v>
      </c>
      <c r="F906" s="19"/>
      <c r="G906" s="25">
        <f t="shared" si="71"/>
        <v>134.45099999999999</v>
      </c>
      <c r="H906" s="32"/>
      <c r="I906" s="21"/>
      <c r="J906" s="270"/>
      <c r="K906" s="489"/>
    </row>
    <row r="907" spans="1:11" s="165" customFormat="1" ht="18.75">
      <c r="A907" s="49">
        <f t="shared" si="72"/>
        <v>7</v>
      </c>
      <c r="B907" s="272" t="s">
        <v>624</v>
      </c>
      <c r="C907" s="49">
        <v>0</v>
      </c>
      <c r="D907" s="464">
        <v>67.423000000000002</v>
      </c>
      <c r="E907" s="25">
        <v>50.570999999999998</v>
      </c>
      <c r="F907" s="19"/>
      <c r="G907" s="25">
        <f t="shared" si="71"/>
        <v>50.570999999999998</v>
      </c>
      <c r="H907" s="32"/>
      <c r="I907" s="21"/>
      <c r="J907" s="270"/>
      <c r="K907" s="489"/>
    </row>
    <row r="908" spans="1:11" s="165" customFormat="1" ht="18.75">
      <c r="A908" s="49">
        <f t="shared" si="72"/>
        <v>8</v>
      </c>
      <c r="B908" s="272" t="s">
        <v>625</v>
      </c>
      <c r="C908" s="49">
        <v>3</v>
      </c>
      <c r="D908" s="464">
        <v>101.595</v>
      </c>
      <c r="E908" s="25">
        <v>76.194000000000003</v>
      </c>
      <c r="F908" s="19"/>
      <c r="G908" s="25">
        <f t="shared" si="71"/>
        <v>76.194000000000003</v>
      </c>
      <c r="H908" s="32"/>
      <c r="I908" s="32">
        <v>3.8806500000000002</v>
      </c>
      <c r="J908" s="270"/>
      <c r="K908" s="489"/>
    </row>
    <row r="909" spans="1:11" s="165" customFormat="1" ht="18.75">
      <c r="A909" s="46">
        <f t="shared" si="72"/>
        <v>9</v>
      </c>
      <c r="B909" s="272" t="s">
        <v>400</v>
      </c>
      <c r="C909" s="49">
        <v>5</v>
      </c>
      <c r="D909" s="277">
        <v>776.58900000000006</v>
      </c>
      <c r="E909" s="25">
        <v>582.44399999999996</v>
      </c>
      <c r="F909" s="19"/>
      <c r="G909" s="25">
        <f t="shared" si="71"/>
        <v>582.44399999999996</v>
      </c>
      <c r="H909" s="32">
        <v>422.21600000000001</v>
      </c>
      <c r="I909" s="32"/>
      <c r="J909" s="270"/>
      <c r="K909" s="489"/>
    </row>
    <row r="910" spans="1:11" s="165" customFormat="1" ht="18.75">
      <c r="A910" s="49">
        <f t="shared" si="72"/>
        <v>10</v>
      </c>
      <c r="B910" s="272" t="s">
        <v>626</v>
      </c>
      <c r="C910" s="49"/>
      <c r="D910" s="464">
        <v>37.697000000000003</v>
      </c>
      <c r="E910" s="25">
        <v>30.843</v>
      </c>
      <c r="F910" s="19"/>
      <c r="G910" s="25">
        <f t="shared" si="71"/>
        <v>30.843</v>
      </c>
      <c r="H910" s="32"/>
      <c r="I910" s="21"/>
      <c r="J910" s="270"/>
      <c r="K910" s="489"/>
    </row>
    <row r="911" spans="1:11" s="165" customFormat="1" ht="18.75">
      <c r="A911" s="46">
        <f t="shared" si="72"/>
        <v>11</v>
      </c>
      <c r="B911" s="272" t="s">
        <v>401</v>
      </c>
      <c r="C911" s="49">
        <v>1</v>
      </c>
      <c r="D911" s="277">
        <v>144.21700000000001</v>
      </c>
      <c r="E911" s="25">
        <v>110.559</v>
      </c>
      <c r="F911" s="19"/>
      <c r="G911" s="25">
        <f t="shared" si="71"/>
        <v>110.559</v>
      </c>
      <c r="H911" s="172"/>
      <c r="I911" s="32">
        <v>109.33609</v>
      </c>
      <c r="J911" s="270"/>
      <c r="K911" s="489"/>
    </row>
    <row r="912" spans="1:11" s="165" customFormat="1" ht="18.75">
      <c r="A912" s="49">
        <f t="shared" si="72"/>
        <v>12</v>
      </c>
      <c r="B912" s="272" t="s">
        <v>627</v>
      </c>
      <c r="C912" s="49"/>
      <c r="D912" s="464">
        <v>99.977000000000004</v>
      </c>
      <c r="E912" s="25">
        <v>74.978999999999999</v>
      </c>
      <c r="F912" s="19"/>
      <c r="G912" s="25">
        <f t="shared" si="71"/>
        <v>74.978999999999999</v>
      </c>
      <c r="H912" s="32"/>
      <c r="I912" s="21"/>
      <c r="J912" s="270"/>
      <c r="K912" s="489"/>
    </row>
    <row r="913" spans="1:11" s="165" customFormat="1" ht="18.75">
      <c r="A913" s="49">
        <f t="shared" si="72"/>
        <v>13</v>
      </c>
      <c r="B913" s="272" t="s">
        <v>628</v>
      </c>
      <c r="C913" s="49"/>
      <c r="D913" s="464">
        <v>110.161</v>
      </c>
      <c r="E913" s="25">
        <v>82.62</v>
      </c>
      <c r="F913" s="19"/>
      <c r="G913" s="25">
        <f t="shared" si="71"/>
        <v>82.62</v>
      </c>
      <c r="H913" s="32"/>
      <c r="I913" s="21"/>
      <c r="J913" s="270"/>
      <c r="K913" s="489"/>
    </row>
    <row r="914" spans="1:11" s="165" customFormat="1" ht="18.75">
      <c r="A914" s="49">
        <f t="shared" si="72"/>
        <v>14</v>
      </c>
      <c r="B914" s="272" t="s">
        <v>629</v>
      </c>
      <c r="C914" s="49"/>
      <c r="D914" s="464">
        <v>405.39600000000002</v>
      </c>
      <c r="E914" s="25">
        <v>304.04700000000003</v>
      </c>
      <c r="F914" s="19"/>
      <c r="G914" s="25">
        <f t="shared" si="71"/>
        <v>304.04700000000003</v>
      </c>
      <c r="H914" s="32"/>
      <c r="I914" s="21"/>
      <c r="J914" s="270"/>
      <c r="K914" s="489"/>
    </row>
    <row r="915" spans="1:11" s="165" customFormat="1" ht="18.75">
      <c r="A915" s="49">
        <f t="shared" si="72"/>
        <v>15</v>
      </c>
      <c r="B915" s="272" t="s">
        <v>630</v>
      </c>
      <c r="C915" s="49"/>
      <c r="D915" s="464">
        <v>564.10299999999995</v>
      </c>
      <c r="E915" s="25">
        <v>423.08100000000002</v>
      </c>
      <c r="F915" s="19"/>
      <c r="G915" s="25">
        <f t="shared" si="71"/>
        <v>423.08100000000002</v>
      </c>
      <c r="H915" s="32"/>
      <c r="I915" s="21"/>
      <c r="J915" s="270"/>
      <c r="K915" s="489"/>
    </row>
    <row r="916" spans="1:11" s="165" customFormat="1" ht="18.75">
      <c r="A916" s="49">
        <f t="shared" si="72"/>
        <v>16</v>
      </c>
      <c r="B916" s="272" t="s">
        <v>631</v>
      </c>
      <c r="C916" s="49"/>
      <c r="D916" s="464">
        <v>43.274000000000001</v>
      </c>
      <c r="E916" s="25">
        <v>35.405999999999999</v>
      </c>
      <c r="F916" s="19"/>
      <c r="G916" s="25">
        <f t="shared" si="71"/>
        <v>35.405999999999999</v>
      </c>
      <c r="H916" s="32"/>
      <c r="I916" s="21"/>
      <c r="J916" s="270"/>
      <c r="K916" s="489"/>
    </row>
    <row r="917" spans="1:11" s="165" customFormat="1" ht="18.75">
      <c r="A917" s="49">
        <f t="shared" si="72"/>
        <v>17</v>
      </c>
      <c r="B917" s="272" t="s">
        <v>632</v>
      </c>
      <c r="C917" s="49"/>
      <c r="D917" s="464">
        <v>112.065</v>
      </c>
      <c r="E917" s="25">
        <v>84.051000000000002</v>
      </c>
      <c r="F917" s="19"/>
      <c r="G917" s="25">
        <f t="shared" si="71"/>
        <v>84.051000000000002</v>
      </c>
      <c r="H917" s="32"/>
      <c r="I917" s="21"/>
      <c r="J917" s="270"/>
      <c r="K917" s="489"/>
    </row>
    <row r="918" spans="1:11" s="165" customFormat="1" ht="18.75">
      <c r="A918" s="49">
        <f t="shared" si="72"/>
        <v>18</v>
      </c>
      <c r="B918" s="272" t="s">
        <v>633</v>
      </c>
      <c r="C918" s="49"/>
      <c r="D918" s="464">
        <v>68.153000000000006</v>
      </c>
      <c r="E918" s="25">
        <v>51.110999999999997</v>
      </c>
      <c r="F918" s="19"/>
      <c r="G918" s="25">
        <f t="shared" si="71"/>
        <v>51.110999999999997</v>
      </c>
      <c r="H918" s="32"/>
      <c r="I918" s="21"/>
      <c r="J918" s="270"/>
      <c r="K918" s="489"/>
    </row>
    <row r="919" spans="1:11" s="165" customFormat="1" ht="18.75">
      <c r="A919" s="49">
        <f t="shared" si="72"/>
        <v>19</v>
      </c>
      <c r="B919" s="272" t="s">
        <v>634</v>
      </c>
      <c r="C919" s="49"/>
      <c r="D919" s="464">
        <v>81.796000000000006</v>
      </c>
      <c r="E919" s="25">
        <v>61.344000000000001</v>
      </c>
      <c r="F919" s="19"/>
      <c r="G919" s="25">
        <f t="shared" si="71"/>
        <v>61.344000000000001</v>
      </c>
      <c r="H919" s="32"/>
      <c r="I919" s="21"/>
      <c r="J919" s="270"/>
      <c r="K919" s="489"/>
    </row>
    <row r="920" spans="1:11" s="165" customFormat="1" ht="18.75">
      <c r="A920" s="49">
        <f t="shared" si="72"/>
        <v>20</v>
      </c>
      <c r="B920" s="272" t="s">
        <v>635</v>
      </c>
      <c r="C920" s="49"/>
      <c r="D920" s="464">
        <v>188.43700000000001</v>
      </c>
      <c r="E920" s="25">
        <v>141.327</v>
      </c>
      <c r="F920" s="19"/>
      <c r="G920" s="25">
        <f t="shared" si="71"/>
        <v>141.327</v>
      </c>
      <c r="H920" s="32"/>
      <c r="I920" s="21"/>
      <c r="J920" s="270"/>
      <c r="K920" s="489"/>
    </row>
    <row r="921" spans="1:11" s="165" customFormat="1" ht="18.75">
      <c r="A921" s="49">
        <f t="shared" si="72"/>
        <v>21</v>
      </c>
      <c r="B921" s="272" t="s">
        <v>636</v>
      </c>
      <c r="C921" s="49"/>
      <c r="D921" s="464">
        <v>9.4550000000000001</v>
      </c>
      <c r="E921" s="25">
        <v>7.0919999999999996</v>
      </c>
      <c r="F921" s="19"/>
      <c r="G921" s="25">
        <f t="shared" si="71"/>
        <v>7.0919999999999996</v>
      </c>
      <c r="H921" s="32"/>
      <c r="I921" s="21"/>
      <c r="J921" s="270"/>
      <c r="K921" s="489"/>
    </row>
    <row r="922" spans="1:11" s="165" customFormat="1" ht="18.75">
      <c r="A922" s="49">
        <f t="shared" si="72"/>
        <v>22</v>
      </c>
      <c r="B922" s="272" t="s">
        <v>637</v>
      </c>
      <c r="C922" s="49"/>
      <c r="D922" s="464">
        <v>112.795</v>
      </c>
      <c r="E922" s="25">
        <v>84.6</v>
      </c>
      <c r="F922" s="19"/>
      <c r="G922" s="25">
        <f t="shared" si="71"/>
        <v>84.6</v>
      </c>
      <c r="H922" s="32"/>
      <c r="I922" s="21"/>
      <c r="J922" s="270"/>
      <c r="K922" s="489"/>
    </row>
    <row r="923" spans="1:11" s="165" customFormat="1" ht="18.75">
      <c r="A923" s="49">
        <f t="shared" si="72"/>
        <v>23</v>
      </c>
      <c r="B923" s="272" t="s">
        <v>638</v>
      </c>
      <c r="C923" s="49"/>
      <c r="D923" s="464">
        <v>155.279</v>
      </c>
      <c r="E923" s="25">
        <v>116.46</v>
      </c>
      <c r="F923" s="19"/>
      <c r="G923" s="25">
        <f t="shared" si="71"/>
        <v>116.46</v>
      </c>
      <c r="H923" s="32"/>
      <c r="I923" s="21"/>
      <c r="J923" s="270"/>
      <c r="K923" s="489"/>
    </row>
    <row r="924" spans="1:11" s="165" customFormat="1" ht="18.75">
      <c r="A924" s="49">
        <f t="shared" si="72"/>
        <v>24</v>
      </c>
      <c r="B924" s="272" t="s">
        <v>402</v>
      </c>
      <c r="C924" s="49">
        <v>2</v>
      </c>
      <c r="D924" s="464">
        <v>14.31</v>
      </c>
      <c r="E924" s="25">
        <v>10.737</v>
      </c>
      <c r="F924" s="19"/>
      <c r="G924" s="25">
        <f t="shared" si="71"/>
        <v>10.737</v>
      </c>
      <c r="H924" s="32"/>
      <c r="I924" s="32">
        <v>7.0049299999999999</v>
      </c>
      <c r="J924" s="270"/>
      <c r="K924" s="489"/>
    </row>
    <row r="925" spans="1:11" s="165" customFormat="1" ht="18.75">
      <c r="A925" s="49">
        <f t="shared" si="72"/>
        <v>25</v>
      </c>
      <c r="B925" s="272" t="s">
        <v>639</v>
      </c>
      <c r="C925" s="49"/>
      <c r="D925" s="464">
        <v>126.977</v>
      </c>
      <c r="E925" s="25">
        <v>95.228999999999999</v>
      </c>
      <c r="F925" s="19"/>
      <c r="G925" s="25">
        <f t="shared" si="71"/>
        <v>95.228999999999999</v>
      </c>
      <c r="H925" s="32"/>
      <c r="I925" s="21"/>
      <c r="J925" s="270"/>
      <c r="K925" s="489"/>
    </row>
    <row r="926" spans="1:11" s="165" customFormat="1" ht="19.5" thickBot="1">
      <c r="A926" s="49">
        <f>1+A925</f>
        <v>26</v>
      </c>
      <c r="B926" s="272" t="s">
        <v>640</v>
      </c>
      <c r="C926" s="49"/>
      <c r="D926" s="464">
        <v>44.768999999999998</v>
      </c>
      <c r="E926" s="25">
        <v>33.579000000000001</v>
      </c>
      <c r="F926" s="19"/>
      <c r="G926" s="25">
        <f t="shared" si="71"/>
        <v>33.579000000000001</v>
      </c>
      <c r="H926" s="32"/>
      <c r="I926" s="21"/>
      <c r="J926" s="270"/>
      <c r="K926" s="489"/>
    </row>
    <row r="927" spans="1:11" s="103" customFormat="1" ht="29.25" customHeight="1" thickBot="1">
      <c r="A927" s="104"/>
      <c r="B927" s="106" t="s">
        <v>211</v>
      </c>
      <c r="C927" s="158">
        <v>88</v>
      </c>
      <c r="D927" s="163">
        <f>D930+D934+D947</f>
        <v>23402.399999999998</v>
      </c>
      <c r="E927" s="163">
        <f>E930+E934+E947</f>
        <v>17551.8</v>
      </c>
      <c r="F927" s="146">
        <v>17551.8</v>
      </c>
      <c r="G927" s="163">
        <f>G930+G934+G947</f>
        <v>17551.8</v>
      </c>
      <c r="H927" s="112">
        <v>0</v>
      </c>
      <c r="I927" s="163">
        <f>I930+I934+I947</f>
        <v>16012.9</v>
      </c>
      <c r="K927" s="489"/>
    </row>
    <row r="928" spans="1:11" customFormat="1" ht="19.5">
      <c r="A928" s="279"/>
      <c r="B928" s="105" t="s">
        <v>8</v>
      </c>
      <c r="C928" s="159"/>
      <c r="D928" s="160"/>
      <c r="E928" s="161"/>
      <c r="F928" s="162"/>
      <c r="G928" s="161"/>
      <c r="H928" s="161"/>
      <c r="I928" s="162"/>
      <c r="K928" s="489"/>
    </row>
    <row r="929" spans="1:11" customFormat="1" ht="18.75">
      <c r="A929" s="84">
        <v>1</v>
      </c>
      <c r="B929" s="85" t="s">
        <v>10</v>
      </c>
      <c r="C929" s="150"/>
      <c r="D929" s="138"/>
      <c r="E929" s="152"/>
      <c r="F929" s="485">
        <v>17551.8</v>
      </c>
      <c r="G929" s="152"/>
      <c r="H929" s="152"/>
      <c r="I929" s="101"/>
      <c r="K929" s="489"/>
    </row>
    <row r="930" spans="1:11" customFormat="1" ht="56.25">
      <c r="A930" s="91"/>
      <c r="B930" s="87" t="s">
        <v>11</v>
      </c>
      <c r="C930" s="150">
        <v>12</v>
      </c>
      <c r="D930" s="138">
        <f>D932+D933</f>
        <v>6791.5</v>
      </c>
      <c r="E930" s="138">
        <f>E932+E933</f>
        <v>5093.7999999999993</v>
      </c>
      <c r="F930" s="152"/>
      <c r="G930" s="152">
        <v>5093.8</v>
      </c>
      <c r="H930" s="152"/>
      <c r="I930" s="101">
        <v>4438</v>
      </c>
      <c r="K930" s="489"/>
    </row>
    <row r="931" spans="1:11" customFormat="1" ht="19.5">
      <c r="A931" s="84"/>
      <c r="B931" s="86" t="s">
        <v>8</v>
      </c>
      <c r="C931" s="84"/>
      <c r="D931" s="153"/>
      <c r="E931" s="153"/>
      <c r="F931" s="153"/>
      <c r="G931" s="153"/>
      <c r="H931" s="154"/>
      <c r="I931" s="99"/>
      <c r="K931" s="489"/>
    </row>
    <row r="932" spans="1:11" customFormat="1" ht="18.75">
      <c r="A932" s="84">
        <v>1</v>
      </c>
      <c r="B932" s="92" t="s">
        <v>215</v>
      </c>
      <c r="C932" s="84">
        <v>11</v>
      </c>
      <c r="D932" s="153">
        <v>6604.6</v>
      </c>
      <c r="E932" s="153">
        <v>4953.3999999999996</v>
      </c>
      <c r="F932" s="153"/>
      <c r="G932" s="153">
        <v>4953.3999999999996</v>
      </c>
      <c r="H932" s="154"/>
      <c r="I932" s="99">
        <v>4305.3999999999996</v>
      </c>
      <c r="K932" s="489"/>
    </row>
    <row r="933" spans="1:11" customFormat="1" ht="18.75">
      <c r="A933" s="84">
        <v>2</v>
      </c>
      <c r="B933" s="92" t="s">
        <v>216</v>
      </c>
      <c r="C933" s="84">
        <v>1</v>
      </c>
      <c r="D933" s="153">
        <v>186.9</v>
      </c>
      <c r="E933" s="153">
        <v>140.4</v>
      </c>
      <c r="F933" s="153"/>
      <c r="G933" s="153">
        <v>140.4</v>
      </c>
      <c r="H933" s="154"/>
      <c r="I933" s="99">
        <v>132.6</v>
      </c>
      <c r="K933" s="489"/>
    </row>
    <row r="934" spans="1:11" customFormat="1" ht="18.75">
      <c r="A934" s="84"/>
      <c r="B934" s="90" t="s">
        <v>12</v>
      </c>
      <c r="C934" s="91">
        <v>69</v>
      </c>
      <c r="D934" s="152">
        <f>SUM(D936:D946)</f>
        <v>15770.6</v>
      </c>
      <c r="E934" s="152">
        <f>SUM(E936:E946)</f>
        <v>11845.8</v>
      </c>
      <c r="F934" s="152"/>
      <c r="G934" s="152">
        <v>11845.8</v>
      </c>
      <c r="H934" s="155"/>
      <c r="I934" s="101">
        <v>10997.1</v>
      </c>
      <c r="K934" s="489"/>
    </row>
    <row r="935" spans="1:11" customFormat="1" ht="19.5">
      <c r="A935" s="84"/>
      <c r="B935" s="86" t="s">
        <v>8</v>
      </c>
      <c r="C935" s="84"/>
      <c r="D935" s="153"/>
      <c r="E935" s="153"/>
      <c r="F935" s="153"/>
      <c r="G935" s="153"/>
      <c r="H935" s="154"/>
      <c r="I935" s="99"/>
      <c r="K935" s="489"/>
    </row>
    <row r="936" spans="1:11" customFormat="1" ht="18.75">
      <c r="A936" s="84">
        <v>1</v>
      </c>
      <c r="B936" s="89" t="s">
        <v>217</v>
      </c>
      <c r="C936" s="84">
        <v>3</v>
      </c>
      <c r="D936" s="153">
        <v>384.2</v>
      </c>
      <c r="E936" s="153">
        <v>306.10000000000002</v>
      </c>
      <c r="F936" s="153"/>
      <c r="G936" s="153">
        <v>306.10000000000002</v>
      </c>
      <c r="H936" s="154"/>
      <c r="I936" s="99">
        <v>304.39999999999998</v>
      </c>
      <c r="K936" s="489"/>
    </row>
    <row r="937" spans="1:11" customFormat="1" ht="18.75">
      <c r="A937" s="84">
        <v>2</v>
      </c>
      <c r="B937" s="89" t="s">
        <v>218</v>
      </c>
      <c r="C937" s="157"/>
      <c r="D937" s="153">
        <v>807.8</v>
      </c>
      <c r="E937" s="153">
        <v>637.1</v>
      </c>
      <c r="F937" s="153"/>
      <c r="G937" s="153">
        <v>637.1</v>
      </c>
      <c r="H937" s="154"/>
      <c r="I937" s="99">
        <v>408.8</v>
      </c>
      <c r="K937" s="489"/>
    </row>
    <row r="938" spans="1:11" customFormat="1" ht="18.75">
      <c r="A938" s="84">
        <v>3</v>
      </c>
      <c r="B938" s="89" t="s">
        <v>219</v>
      </c>
      <c r="C938" s="84">
        <v>4</v>
      </c>
      <c r="D938" s="153">
        <v>1080.9000000000001</v>
      </c>
      <c r="E938" s="153">
        <v>810.9</v>
      </c>
      <c r="F938" s="153"/>
      <c r="G938" s="153">
        <v>810.9</v>
      </c>
      <c r="H938" s="154"/>
      <c r="I938" s="99">
        <v>810.8</v>
      </c>
      <c r="K938" s="489"/>
    </row>
    <row r="939" spans="1:11" customFormat="1" ht="18.75">
      <c r="A939" s="84">
        <v>4</v>
      </c>
      <c r="B939" s="89" t="s">
        <v>220</v>
      </c>
      <c r="C939" s="84">
        <v>8</v>
      </c>
      <c r="D939" s="153">
        <v>1948.1</v>
      </c>
      <c r="E939" s="153">
        <v>1461.1</v>
      </c>
      <c r="F939" s="153"/>
      <c r="G939" s="153">
        <v>1461.1</v>
      </c>
      <c r="H939" s="154"/>
      <c r="I939" s="99">
        <v>1293.5999999999999</v>
      </c>
      <c r="K939" s="489"/>
    </row>
    <row r="940" spans="1:11" customFormat="1" ht="18.75">
      <c r="A940" s="84">
        <v>5</v>
      </c>
      <c r="B940" s="89" t="s">
        <v>221</v>
      </c>
      <c r="C940" s="84">
        <v>3</v>
      </c>
      <c r="D940" s="153">
        <v>1778.9</v>
      </c>
      <c r="E940" s="153">
        <v>1334.2</v>
      </c>
      <c r="F940" s="153"/>
      <c r="G940" s="153">
        <v>1334.2</v>
      </c>
      <c r="H940" s="154"/>
      <c r="I940" s="99">
        <v>1095.7</v>
      </c>
      <c r="K940" s="489"/>
    </row>
    <row r="941" spans="1:11" customFormat="1" ht="18.75">
      <c r="A941" s="84">
        <v>6</v>
      </c>
      <c r="B941" s="89" t="s">
        <v>222</v>
      </c>
      <c r="C941" s="84">
        <v>12</v>
      </c>
      <c r="D941" s="153">
        <v>1787.2</v>
      </c>
      <c r="E941" s="153">
        <v>1340.2</v>
      </c>
      <c r="F941" s="153"/>
      <c r="G941" s="153">
        <v>1340.2</v>
      </c>
      <c r="H941" s="154"/>
      <c r="I941" s="99">
        <v>1339.6</v>
      </c>
      <c r="K941" s="489"/>
    </row>
    <row r="942" spans="1:11" customFormat="1" ht="18.75">
      <c r="A942" s="84">
        <v>7</v>
      </c>
      <c r="B942" s="89" t="s">
        <v>223</v>
      </c>
      <c r="C942" s="84">
        <v>16</v>
      </c>
      <c r="D942" s="153">
        <v>2523.6</v>
      </c>
      <c r="E942" s="153">
        <v>1892.7</v>
      </c>
      <c r="F942" s="153"/>
      <c r="G942" s="153">
        <v>1892.7</v>
      </c>
      <c r="H942" s="154"/>
      <c r="I942" s="99">
        <v>1892.5</v>
      </c>
      <c r="K942" s="489"/>
    </row>
    <row r="943" spans="1:11" customFormat="1" ht="18.75">
      <c r="A943" s="84">
        <v>8</v>
      </c>
      <c r="B943" s="89" t="s">
        <v>224</v>
      </c>
      <c r="C943" s="84">
        <v>1</v>
      </c>
      <c r="D943" s="153">
        <v>592.70000000000005</v>
      </c>
      <c r="E943" s="153">
        <v>444.5</v>
      </c>
      <c r="F943" s="153"/>
      <c r="G943" s="153">
        <v>444.5</v>
      </c>
      <c r="H943" s="154"/>
      <c r="I943" s="99">
        <v>403.9</v>
      </c>
      <c r="K943" s="489"/>
    </row>
    <row r="944" spans="1:11" customFormat="1" ht="18.75">
      <c r="A944" s="84">
        <v>9</v>
      </c>
      <c r="B944" s="89" t="s">
        <v>225</v>
      </c>
      <c r="C944" s="84">
        <v>2</v>
      </c>
      <c r="D944" s="153">
        <v>1932.5</v>
      </c>
      <c r="E944" s="153">
        <v>1418.1</v>
      </c>
      <c r="F944" s="153"/>
      <c r="G944" s="153">
        <v>1418.1</v>
      </c>
      <c r="H944" s="154"/>
      <c r="I944" s="99">
        <v>1247</v>
      </c>
      <c r="K944" s="489"/>
    </row>
    <row r="945" spans="1:16378" customFormat="1" ht="18.75">
      <c r="A945" s="84">
        <v>10</v>
      </c>
      <c r="B945" s="151" t="s">
        <v>226</v>
      </c>
      <c r="C945" s="84">
        <v>7</v>
      </c>
      <c r="D945" s="153">
        <v>1735.5</v>
      </c>
      <c r="E945" s="153">
        <v>1301.5</v>
      </c>
      <c r="F945" s="153"/>
      <c r="G945" s="153">
        <v>1301.5</v>
      </c>
      <c r="H945" s="154"/>
      <c r="I945" s="99">
        <v>1301.5</v>
      </c>
      <c r="K945" s="489"/>
    </row>
    <row r="946" spans="1:16378" customFormat="1" ht="18.75">
      <c r="A946" s="84">
        <v>11</v>
      </c>
      <c r="B946" s="151" t="s">
        <v>227</v>
      </c>
      <c r="C946" s="84">
        <v>13</v>
      </c>
      <c r="D946" s="153">
        <v>1199.2</v>
      </c>
      <c r="E946" s="153">
        <v>899.4</v>
      </c>
      <c r="F946" s="153"/>
      <c r="G946" s="153">
        <v>899.4</v>
      </c>
      <c r="H946" s="154"/>
      <c r="I946" s="99">
        <v>899.3</v>
      </c>
      <c r="K946" s="489"/>
    </row>
    <row r="947" spans="1:16378" customFormat="1" ht="18.75">
      <c r="A947" s="91"/>
      <c r="B947" s="90" t="s">
        <v>13</v>
      </c>
      <c r="C947" s="91">
        <v>7</v>
      </c>
      <c r="D947" s="152">
        <f>D949+D950+D951</f>
        <v>840.3</v>
      </c>
      <c r="E947" s="152">
        <f>E949+E950+E951</f>
        <v>612.20000000000005</v>
      </c>
      <c r="F947" s="152"/>
      <c r="G947" s="152">
        <v>612.20000000000005</v>
      </c>
      <c r="H947" s="155"/>
      <c r="I947" s="101">
        <v>577.79999999999995</v>
      </c>
      <c r="K947" s="489"/>
    </row>
    <row r="948" spans="1:16378" customFormat="1" ht="19.5">
      <c r="A948" s="84"/>
      <c r="B948" s="86" t="s">
        <v>8</v>
      </c>
      <c r="C948" s="84"/>
      <c r="D948" s="153"/>
      <c r="E948" s="153"/>
      <c r="F948" s="153"/>
      <c r="G948" s="153"/>
      <c r="H948" s="154"/>
      <c r="I948" s="99"/>
      <c r="K948" s="489"/>
    </row>
    <row r="949" spans="1:16378" customFormat="1" ht="18.75">
      <c r="A949" s="84">
        <v>1</v>
      </c>
      <c r="B949" s="92" t="s">
        <v>212</v>
      </c>
      <c r="C949" s="84">
        <v>2</v>
      </c>
      <c r="D949" s="153">
        <v>201.8</v>
      </c>
      <c r="E949" s="153">
        <v>151.4</v>
      </c>
      <c r="F949" s="153"/>
      <c r="G949" s="153">
        <v>151.4</v>
      </c>
      <c r="H949" s="154"/>
      <c r="I949" s="99">
        <v>141.1</v>
      </c>
      <c r="K949" s="489"/>
    </row>
    <row r="950" spans="1:16378" customFormat="1" ht="18.75">
      <c r="A950" s="84">
        <v>2</v>
      </c>
      <c r="B950" s="92" t="s">
        <v>213</v>
      </c>
      <c r="C950" s="84">
        <v>1</v>
      </c>
      <c r="D950" s="153">
        <v>566.5</v>
      </c>
      <c r="E950" s="153">
        <v>424.8</v>
      </c>
      <c r="F950" s="153"/>
      <c r="G950" s="153">
        <v>424.8</v>
      </c>
      <c r="H950" s="154"/>
      <c r="I950" s="99">
        <v>404.6</v>
      </c>
      <c r="K950" s="489"/>
    </row>
    <row r="951" spans="1:16378" customFormat="1" ht="19.5" thickBot="1">
      <c r="A951" s="84">
        <v>3</v>
      </c>
      <c r="B951" s="156" t="s">
        <v>214</v>
      </c>
      <c r="C951" s="84">
        <v>4</v>
      </c>
      <c r="D951" s="99">
        <v>72</v>
      </c>
      <c r="E951" s="153">
        <v>36</v>
      </c>
      <c r="F951" s="153"/>
      <c r="G951" s="153">
        <v>36</v>
      </c>
      <c r="H951" s="154"/>
      <c r="I951" s="99">
        <v>32.1</v>
      </c>
      <c r="K951" s="489"/>
    </row>
    <row r="952" spans="1:16378" s="35" customFormat="1" ht="28.5" customHeight="1" thickBot="1">
      <c r="A952" s="37"/>
      <c r="B952" s="39" t="s">
        <v>24</v>
      </c>
      <c r="C952" s="40">
        <v>39</v>
      </c>
      <c r="D952" s="42">
        <f t="shared" ref="D952:E952" si="73">D954+D955+D960+D982</f>
        <v>26631.199999999997</v>
      </c>
      <c r="E952" s="42">
        <f t="shared" si="73"/>
        <v>19973.299999999996</v>
      </c>
      <c r="F952" s="42">
        <v>19973.299999999996</v>
      </c>
      <c r="G952" s="42">
        <f>G954+G955+G960+G982</f>
        <v>17237.914589999997</v>
      </c>
      <c r="H952" s="42">
        <f>H954+H955+H960+H982</f>
        <v>0</v>
      </c>
      <c r="I952" s="45">
        <f>I954+I955+I960+I982</f>
        <v>19192.105549999997</v>
      </c>
      <c r="J952" s="44"/>
      <c r="K952" s="489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4"/>
      <c r="BQ952" s="44"/>
      <c r="BR952" s="44"/>
      <c r="BS952" s="44"/>
      <c r="BT952" s="44"/>
      <c r="BU952" s="44"/>
      <c r="BV952" s="44"/>
      <c r="BW952" s="44"/>
      <c r="BX952" s="44"/>
      <c r="BY952" s="44"/>
      <c r="BZ952" s="44"/>
      <c r="CA952" s="44"/>
      <c r="CB952" s="44"/>
      <c r="CC952" s="44"/>
      <c r="CD952" s="44"/>
      <c r="CE952" s="44"/>
      <c r="CF952" s="44"/>
      <c r="CG952" s="44"/>
      <c r="CH952" s="44"/>
      <c r="CI952" s="44"/>
      <c r="CJ952" s="44"/>
      <c r="CK952" s="44"/>
      <c r="CL952" s="44"/>
      <c r="CM952" s="44"/>
      <c r="CN952" s="44"/>
      <c r="CO952" s="44"/>
      <c r="CP952" s="44"/>
      <c r="CQ952" s="44"/>
      <c r="CR952" s="44"/>
      <c r="CS952" s="44"/>
      <c r="CT952" s="44"/>
      <c r="CU952" s="44"/>
      <c r="CV952" s="44"/>
      <c r="CW952" s="44"/>
      <c r="CX952" s="44"/>
      <c r="CY952" s="44"/>
      <c r="CZ952" s="44"/>
      <c r="DA952" s="44"/>
      <c r="DB952" s="44"/>
      <c r="DC952" s="44"/>
      <c r="DD952" s="44"/>
      <c r="DE952" s="44"/>
      <c r="DF952" s="44"/>
      <c r="DG952" s="44"/>
      <c r="DH952" s="44"/>
      <c r="DI952" s="44"/>
      <c r="DJ952" s="44"/>
      <c r="DK952" s="44"/>
      <c r="DL952" s="44"/>
      <c r="DM952" s="44"/>
      <c r="DN952" s="44"/>
      <c r="DO952" s="44"/>
      <c r="DP952" s="44"/>
      <c r="DQ952" s="44"/>
      <c r="DR952" s="44"/>
      <c r="DS952" s="44"/>
      <c r="DT952" s="44"/>
      <c r="DU952" s="44"/>
      <c r="DV952" s="44"/>
      <c r="DW952" s="44"/>
      <c r="DX952" s="44"/>
      <c r="DY952" s="44"/>
      <c r="DZ952" s="44"/>
      <c r="EA952" s="44"/>
      <c r="EB952" s="44"/>
      <c r="EC952" s="44"/>
      <c r="ED952" s="44"/>
      <c r="EE952" s="44"/>
      <c r="EF952" s="44"/>
      <c r="EG952" s="44"/>
      <c r="EH952" s="44"/>
      <c r="EI952" s="44"/>
      <c r="EJ952" s="44"/>
      <c r="EK952" s="44"/>
      <c r="EL952" s="44"/>
      <c r="EM952" s="44"/>
      <c r="EN952" s="44"/>
      <c r="EO952" s="44"/>
      <c r="EP952" s="44"/>
      <c r="EQ952" s="44"/>
      <c r="ER952" s="44"/>
      <c r="ES952" s="44"/>
      <c r="ET952" s="44"/>
      <c r="EU952" s="44"/>
      <c r="EV952" s="44"/>
      <c r="EW952" s="44"/>
      <c r="EX952" s="44"/>
      <c r="EY952" s="44"/>
      <c r="EZ952" s="44"/>
      <c r="FA952" s="44"/>
      <c r="FB952" s="44"/>
      <c r="FC952" s="44"/>
      <c r="FD952" s="44"/>
      <c r="FE952" s="44"/>
      <c r="FF952" s="44"/>
      <c r="FG952" s="44"/>
      <c r="FH952" s="44"/>
      <c r="FI952" s="44"/>
      <c r="FJ952" s="44"/>
      <c r="FK952" s="44"/>
      <c r="FL952" s="44"/>
      <c r="FM952" s="44"/>
      <c r="FN952" s="44"/>
      <c r="FO952" s="44"/>
      <c r="FP952" s="44"/>
      <c r="FQ952" s="44"/>
      <c r="FR952" s="44"/>
      <c r="FS952" s="44"/>
      <c r="FT952" s="44"/>
      <c r="FU952" s="44"/>
      <c r="FV952" s="44"/>
      <c r="FW952" s="44"/>
      <c r="FX952" s="44"/>
      <c r="FY952" s="44"/>
      <c r="FZ952" s="44"/>
      <c r="GA952" s="44"/>
      <c r="GB952" s="44"/>
      <c r="GC952" s="44"/>
      <c r="GD952" s="44"/>
      <c r="GE952" s="44"/>
      <c r="GF952" s="44"/>
      <c r="GG952" s="44"/>
      <c r="GH952" s="44"/>
      <c r="GI952" s="44"/>
      <c r="GJ952" s="44"/>
      <c r="GK952" s="44"/>
      <c r="GL952" s="44"/>
      <c r="GM952" s="44"/>
      <c r="GN952" s="44"/>
      <c r="GO952" s="44"/>
      <c r="GP952" s="44"/>
      <c r="GQ952" s="44"/>
      <c r="GR952" s="44"/>
      <c r="GS952" s="44"/>
      <c r="GT952" s="44"/>
      <c r="GU952" s="44"/>
      <c r="GV952" s="44"/>
      <c r="GW952" s="44"/>
      <c r="GX952" s="44"/>
      <c r="GY952" s="44"/>
      <c r="GZ952" s="44"/>
      <c r="HA952" s="44"/>
      <c r="HB952" s="44"/>
      <c r="HC952" s="44"/>
      <c r="HD952" s="44"/>
      <c r="HE952" s="44"/>
      <c r="HF952" s="44"/>
      <c r="HG952" s="44"/>
      <c r="HH952" s="44"/>
      <c r="HI952" s="44"/>
      <c r="HJ952" s="44"/>
      <c r="HK952" s="44"/>
      <c r="HL952" s="44"/>
      <c r="HM952" s="44"/>
      <c r="HN952" s="44"/>
      <c r="HO952" s="44"/>
      <c r="HP952" s="44"/>
      <c r="HQ952" s="44"/>
      <c r="HR952" s="44"/>
      <c r="HS952" s="44"/>
      <c r="HT952" s="44"/>
      <c r="HU952" s="44"/>
      <c r="HV952" s="44"/>
      <c r="HW952" s="44"/>
      <c r="HX952" s="44"/>
      <c r="HY952" s="44"/>
      <c r="HZ952" s="44"/>
      <c r="IA952" s="44"/>
      <c r="IB952" s="44"/>
      <c r="IC952" s="44"/>
      <c r="ID952" s="44"/>
      <c r="IE952" s="44"/>
      <c r="IF952" s="44"/>
      <c r="IG952" s="44"/>
      <c r="IH952" s="44"/>
      <c r="II952" s="44"/>
      <c r="IJ952" s="44"/>
      <c r="IK952" s="44"/>
      <c r="IL952" s="44"/>
      <c r="IM952" s="44"/>
      <c r="IN952" s="44"/>
      <c r="IO952" s="44"/>
      <c r="IP952" s="44"/>
      <c r="IQ952" s="44"/>
      <c r="IR952" s="44"/>
      <c r="IS952" s="44"/>
      <c r="IT952" s="44"/>
      <c r="IU952" s="44"/>
      <c r="IV952" s="44"/>
      <c r="IW952" s="44"/>
      <c r="IX952" s="44"/>
      <c r="IY952" s="44"/>
      <c r="IZ952" s="44"/>
      <c r="JA952" s="44"/>
      <c r="JB952" s="44"/>
      <c r="JC952" s="44"/>
      <c r="JD952" s="44"/>
      <c r="JE952" s="44"/>
      <c r="JF952" s="44"/>
      <c r="JG952" s="44"/>
      <c r="JH952" s="44"/>
      <c r="JI952" s="44"/>
      <c r="JJ952" s="44"/>
      <c r="JK952" s="44"/>
      <c r="JL952" s="44"/>
      <c r="JM952" s="44"/>
      <c r="JN952" s="44"/>
      <c r="JO952" s="44"/>
      <c r="JP952" s="44"/>
      <c r="JQ952" s="44"/>
      <c r="JR952" s="44"/>
      <c r="JS952" s="44"/>
      <c r="JT952" s="44"/>
      <c r="JU952" s="44"/>
      <c r="JV952" s="44"/>
      <c r="JW952" s="44"/>
      <c r="JX952" s="44"/>
      <c r="JY952" s="44"/>
      <c r="JZ952" s="44"/>
      <c r="KA952" s="44"/>
      <c r="KB952" s="44"/>
      <c r="KC952" s="44"/>
      <c r="KD952" s="44"/>
      <c r="KE952" s="44"/>
      <c r="KF952" s="44"/>
      <c r="KG952" s="44"/>
      <c r="KH952" s="44"/>
      <c r="KI952" s="44"/>
      <c r="KJ952" s="44"/>
      <c r="KK952" s="44"/>
      <c r="KL952" s="44"/>
      <c r="KM952" s="44"/>
      <c r="KN952" s="44"/>
      <c r="KO952" s="44"/>
      <c r="KP952" s="44"/>
      <c r="KQ952" s="44"/>
      <c r="KR952" s="44"/>
      <c r="KS952" s="44"/>
      <c r="KT952" s="44"/>
      <c r="KU952" s="44"/>
      <c r="KV952" s="44"/>
      <c r="KW952" s="44"/>
      <c r="KX952" s="44"/>
      <c r="KY952" s="44"/>
      <c r="KZ952" s="44"/>
      <c r="LA952" s="44"/>
      <c r="LB952" s="44"/>
      <c r="LC952" s="44"/>
      <c r="LD952" s="44"/>
      <c r="LE952" s="44"/>
      <c r="LF952" s="44"/>
      <c r="LG952" s="44"/>
      <c r="LH952" s="44"/>
      <c r="LI952" s="44"/>
      <c r="LJ952" s="44"/>
      <c r="LK952" s="44"/>
      <c r="LL952" s="44"/>
      <c r="LM952" s="44"/>
      <c r="LN952" s="44"/>
      <c r="LO952" s="44"/>
      <c r="LP952" s="44"/>
      <c r="LQ952" s="44"/>
      <c r="LR952" s="44"/>
      <c r="LS952" s="44"/>
      <c r="LT952" s="44"/>
      <c r="LU952" s="44"/>
      <c r="LV952" s="44"/>
      <c r="LW952" s="44"/>
      <c r="LX952" s="44"/>
      <c r="LY952" s="44"/>
      <c r="LZ952" s="44"/>
      <c r="MA952" s="44"/>
      <c r="MB952" s="44"/>
      <c r="MC952" s="44"/>
      <c r="MD952" s="44"/>
      <c r="ME952" s="44"/>
      <c r="MF952" s="44"/>
      <c r="MG952" s="44"/>
      <c r="MH952" s="44"/>
      <c r="MI952" s="44"/>
      <c r="MJ952" s="44"/>
      <c r="MK952" s="44"/>
      <c r="ML952" s="44"/>
      <c r="MM952" s="44"/>
      <c r="MN952" s="44"/>
      <c r="MO952" s="44"/>
      <c r="MP952" s="44"/>
      <c r="MQ952" s="44"/>
      <c r="MR952" s="44"/>
      <c r="MS952" s="44"/>
      <c r="MT952" s="44"/>
      <c r="MU952" s="44"/>
      <c r="MV952" s="44"/>
      <c r="MW952" s="44"/>
      <c r="MX952" s="44"/>
      <c r="MY952" s="44"/>
      <c r="MZ952" s="44"/>
      <c r="NA952" s="44"/>
      <c r="NB952" s="44"/>
      <c r="NC952" s="44"/>
      <c r="ND952" s="44"/>
      <c r="NE952" s="44"/>
      <c r="NF952" s="44"/>
      <c r="NG952" s="44"/>
      <c r="NH952" s="44"/>
      <c r="NI952" s="44"/>
      <c r="NJ952" s="44"/>
      <c r="NK952" s="44"/>
      <c r="NL952" s="44"/>
      <c r="NM952" s="44"/>
      <c r="NN952" s="44"/>
      <c r="NO952" s="44"/>
      <c r="NP952" s="44"/>
      <c r="NQ952" s="44"/>
      <c r="NR952" s="44"/>
      <c r="NS952" s="44"/>
      <c r="NT952" s="44"/>
      <c r="NU952" s="44"/>
      <c r="NV952" s="44"/>
      <c r="NW952" s="44"/>
      <c r="NX952" s="44"/>
      <c r="NY952" s="44"/>
      <c r="NZ952" s="44"/>
      <c r="OA952" s="44"/>
      <c r="OB952" s="44"/>
      <c r="OC952" s="44"/>
      <c r="OD952" s="44"/>
      <c r="OE952" s="44"/>
      <c r="OF952" s="44"/>
      <c r="OG952" s="44"/>
      <c r="OH952" s="44"/>
      <c r="OI952" s="44"/>
      <c r="OJ952" s="44"/>
      <c r="OK952" s="44"/>
      <c r="OL952" s="44"/>
      <c r="OM952" s="44"/>
      <c r="ON952" s="44"/>
      <c r="OO952" s="44"/>
      <c r="OP952" s="44"/>
      <c r="OQ952" s="44"/>
      <c r="OR952" s="44"/>
      <c r="OS952" s="44"/>
      <c r="OT952" s="44"/>
      <c r="OU952" s="44"/>
      <c r="OV952" s="44"/>
      <c r="OW952" s="44"/>
      <c r="OX952" s="44"/>
      <c r="OY952" s="44"/>
      <c r="OZ952" s="44"/>
      <c r="PA952" s="44"/>
      <c r="PB952" s="44"/>
      <c r="PC952" s="44"/>
      <c r="PD952" s="44"/>
      <c r="PE952" s="44"/>
      <c r="PF952" s="44"/>
      <c r="PG952" s="44"/>
      <c r="PH952" s="44"/>
      <c r="PI952" s="44"/>
      <c r="PJ952" s="44"/>
      <c r="PK952" s="44"/>
      <c r="PL952" s="44"/>
      <c r="PM952" s="44"/>
      <c r="PN952" s="44"/>
      <c r="PO952" s="44"/>
      <c r="PP952" s="44"/>
      <c r="PQ952" s="44"/>
      <c r="PR952" s="44"/>
      <c r="PS952" s="44"/>
      <c r="PT952" s="44"/>
      <c r="PU952" s="44"/>
      <c r="PV952" s="44"/>
      <c r="PW952" s="44"/>
      <c r="PX952" s="44"/>
      <c r="PY952" s="44"/>
      <c r="PZ952" s="44"/>
      <c r="QA952" s="44"/>
      <c r="QB952" s="44"/>
      <c r="QC952" s="44"/>
      <c r="QD952" s="44"/>
      <c r="QE952" s="44"/>
      <c r="QF952" s="44"/>
      <c r="QG952" s="44"/>
      <c r="QH952" s="44"/>
      <c r="QI952" s="44"/>
      <c r="QJ952" s="44"/>
      <c r="QK952" s="44"/>
      <c r="QL952" s="44"/>
      <c r="QM952" s="44"/>
      <c r="QN952" s="44"/>
      <c r="QO952" s="44"/>
      <c r="QP952" s="44"/>
      <c r="QQ952" s="44"/>
      <c r="QR952" s="44"/>
      <c r="QS952" s="44"/>
      <c r="QT952" s="44"/>
      <c r="QU952" s="44"/>
      <c r="QV952" s="44"/>
      <c r="QW952" s="44"/>
      <c r="QX952" s="44"/>
      <c r="QY952" s="44"/>
      <c r="QZ952" s="44"/>
      <c r="RA952" s="44"/>
      <c r="RB952" s="44"/>
      <c r="RC952" s="44"/>
      <c r="RD952" s="44"/>
      <c r="RE952" s="44"/>
      <c r="RF952" s="44"/>
      <c r="RG952" s="44"/>
      <c r="RH952" s="44"/>
      <c r="RI952" s="44"/>
      <c r="RJ952" s="44"/>
      <c r="RK952" s="44"/>
      <c r="RL952" s="44"/>
      <c r="RM952" s="44"/>
      <c r="RN952" s="44"/>
      <c r="RO952" s="44"/>
      <c r="RP952" s="44"/>
      <c r="RQ952" s="44"/>
      <c r="RR952" s="44"/>
      <c r="RS952" s="44"/>
      <c r="RT952" s="44"/>
      <c r="RU952" s="44"/>
      <c r="RV952" s="44"/>
      <c r="RW952" s="44"/>
      <c r="RX952" s="44"/>
      <c r="RY952" s="44"/>
      <c r="RZ952" s="44"/>
      <c r="SA952" s="44"/>
      <c r="SB952" s="44"/>
      <c r="SC952" s="44"/>
      <c r="SD952" s="44"/>
      <c r="SE952" s="44"/>
      <c r="SF952" s="44"/>
      <c r="SG952" s="44"/>
      <c r="SH952" s="44"/>
      <c r="SI952" s="44"/>
      <c r="SJ952" s="44"/>
      <c r="SK952" s="44"/>
      <c r="SL952" s="44"/>
      <c r="SM952" s="44"/>
      <c r="SN952" s="44"/>
      <c r="SO952" s="44"/>
      <c r="SP952" s="44"/>
      <c r="SQ952" s="44"/>
      <c r="SR952" s="44"/>
      <c r="SS952" s="44"/>
      <c r="ST952" s="44"/>
      <c r="SU952" s="44"/>
      <c r="SV952" s="44"/>
      <c r="SW952" s="44"/>
      <c r="SX952" s="44"/>
      <c r="SY952" s="44"/>
      <c r="SZ952" s="44"/>
      <c r="TA952" s="44"/>
      <c r="TB952" s="44"/>
      <c r="TC952" s="44"/>
      <c r="TD952" s="44"/>
      <c r="TE952" s="44"/>
      <c r="TF952" s="44"/>
      <c r="TG952" s="44"/>
      <c r="TH952" s="44"/>
      <c r="TI952" s="44"/>
      <c r="TJ952" s="44"/>
      <c r="TK952" s="44"/>
      <c r="TL952" s="44"/>
      <c r="TM952" s="44"/>
      <c r="TN952" s="44"/>
      <c r="TO952" s="44"/>
      <c r="TP952" s="44"/>
      <c r="TQ952" s="44"/>
      <c r="TR952" s="44"/>
      <c r="TS952" s="44"/>
      <c r="TT952" s="44"/>
      <c r="TU952" s="44"/>
      <c r="TV952" s="44"/>
      <c r="TW952" s="44"/>
      <c r="TX952" s="44"/>
      <c r="TY952" s="44"/>
      <c r="TZ952" s="44"/>
      <c r="UA952" s="44"/>
      <c r="UB952" s="44"/>
      <c r="UC952" s="44"/>
      <c r="UD952" s="44"/>
      <c r="UE952" s="44"/>
      <c r="UF952" s="44"/>
      <c r="UG952" s="44"/>
      <c r="UH952" s="44"/>
      <c r="UI952" s="44"/>
      <c r="UJ952" s="44"/>
      <c r="UK952" s="44"/>
      <c r="UL952" s="44"/>
      <c r="UM952" s="44"/>
      <c r="UN952" s="44"/>
      <c r="UO952" s="44"/>
      <c r="UP952" s="44"/>
      <c r="UQ952" s="44"/>
      <c r="UR952" s="44"/>
      <c r="US952" s="44"/>
      <c r="UT952" s="44"/>
      <c r="UU952" s="44"/>
      <c r="UV952" s="44"/>
      <c r="UW952" s="44"/>
      <c r="UX952" s="44"/>
      <c r="UY952" s="44"/>
      <c r="UZ952" s="44"/>
      <c r="VA952" s="44"/>
      <c r="VB952" s="44"/>
      <c r="VC952" s="44"/>
      <c r="VD952" s="44"/>
      <c r="VE952" s="44"/>
      <c r="VF952" s="44"/>
      <c r="VG952" s="44"/>
      <c r="VH952" s="44"/>
      <c r="VI952" s="44"/>
      <c r="VJ952" s="44"/>
      <c r="VK952" s="44"/>
      <c r="VL952" s="44"/>
      <c r="VM952" s="44"/>
      <c r="VN952" s="44"/>
      <c r="VO952" s="44"/>
      <c r="VP952" s="44"/>
      <c r="VQ952" s="44"/>
      <c r="VR952" s="44"/>
      <c r="VS952" s="44"/>
      <c r="VT952" s="44"/>
      <c r="VU952" s="44"/>
      <c r="VV952" s="44"/>
      <c r="VW952" s="44"/>
      <c r="VX952" s="44"/>
      <c r="VY952" s="44"/>
      <c r="VZ952" s="44"/>
      <c r="WA952" s="44"/>
      <c r="WB952" s="44"/>
      <c r="WC952" s="44"/>
      <c r="WD952" s="44"/>
      <c r="WE952" s="44"/>
      <c r="WF952" s="44"/>
      <c r="WG952" s="44"/>
      <c r="WH952" s="44"/>
      <c r="WI952" s="44"/>
      <c r="WJ952" s="44"/>
      <c r="WK952" s="44"/>
      <c r="WL952" s="44"/>
      <c r="WM952" s="44"/>
      <c r="WN952" s="44"/>
      <c r="WO952" s="44"/>
      <c r="WP952" s="44"/>
      <c r="WQ952" s="44"/>
      <c r="WR952" s="44"/>
      <c r="WS952" s="44"/>
      <c r="WT952" s="44"/>
      <c r="WU952" s="44"/>
      <c r="WV952" s="44"/>
      <c r="WW952" s="44"/>
      <c r="WX952" s="44"/>
      <c r="WY952" s="44"/>
      <c r="WZ952" s="44"/>
      <c r="XA952" s="44"/>
      <c r="XB952" s="44"/>
      <c r="XC952" s="44"/>
      <c r="XD952" s="44"/>
      <c r="XE952" s="44"/>
      <c r="XF952" s="44"/>
      <c r="XG952" s="44"/>
      <c r="XH952" s="44"/>
      <c r="XI952" s="44"/>
      <c r="XJ952" s="44"/>
      <c r="XK952" s="44"/>
      <c r="XL952" s="44"/>
      <c r="XM952" s="44"/>
      <c r="XN952" s="44"/>
      <c r="XO952" s="44"/>
      <c r="XP952" s="44"/>
      <c r="XQ952" s="44"/>
      <c r="XR952" s="44"/>
      <c r="XS952" s="44"/>
      <c r="XT952" s="44"/>
      <c r="XU952" s="44"/>
      <c r="XV952" s="44"/>
      <c r="XW952" s="44"/>
      <c r="XX952" s="44"/>
      <c r="XY952" s="44"/>
      <c r="XZ952" s="44"/>
      <c r="YA952" s="44"/>
      <c r="YB952" s="44"/>
      <c r="YC952" s="44"/>
      <c r="YD952" s="44"/>
      <c r="YE952" s="44"/>
      <c r="YF952" s="44"/>
      <c r="YG952" s="44"/>
      <c r="YH952" s="44"/>
      <c r="YI952" s="44"/>
      <c r="YJ952" s="44"/>
      <c r="YK952" s="44"/>
      <c r="YL952" s="44"/>
      <c r="YM952" s="44"/>
      <c r="YN952" s="44"/>
      <c r="YO952" s="44"/>
      <c r="YP952" s="44"/>
      <c r="YQ952" s="44"/>
      <c r="YR952" s="44"/>
      <c r="YS952" s="44"/>
      <c r="YT952" s="44"/>
      <c r="YU952" s="44"/>
      <c r="YV952" s="44"/>
      <c r="YW952" s="44"/>
      <c r="YX952" s="44"/>
      <c r="YY952" s="44"/>
      <c r="YZ952" s="44"/>
      <c r="ZA952" s="44"/>
      <c r="ZB952" s="44"/>
      <c r="ZC952" s="44"/>
      <c r="ZD952" s="44"/>
      <c r="ZE952" s="44"/>
      <c r="ZF952" s="44"/>
      <c r="ZG952" s="44"/>
      <c r="ZH952" s="44"/>
      <c r="ZI952" s="44"/>
      <c r="ZJ952" s="44"/>
      <c r="ZK952" s="44"/>
      <c r="ZL952" s="44"/>
      <c r="ZM952" s="44"/>
      <c r="ZN952" s="44"/>
      <c r="ZO952" s="44"/>
      <c r="ZP952" s="44"/>
      <c r="ZQ952" s="44"/>
      <c r="ZR952" s="44"/>
      <c r="ZS952" s="44"/>
      <c r="ZT952" s="44"/>
      <c r="ZU952" s="44"/>
      <c r="ZV952" s="44"/>
      <c r="ZW952" s="44"/>
      <c r="ZX952" s="44"/>
      <c r="ZY952" s="44"/>
      <c r="ZZ952" s="44"/>
      <c r="AAA952" s="44"/>
      <c r="AAB952" s="44"/>
      <c r="AAC952" s="44"/>
      <c r="AAD952" s="44"/>
      <c r="AAE952" s="44"/>
      <c r="AAF952" s="44"/>
      <c r="AAG952" s="44"/>
      <c r="AAH952" s="44"/>
      <c r="AAI952" s="44"/>
      <c r="AAJ952" s="44"/>
      <c r="AAK952" s="44"/>
      <c r="AAL952" s="44"/>
      <c r="AAM952" s="44"/>
      <c r="AAN952" s="44"/>
      <c r="AAO952" s="44"/>
      <c r="AAP952" s="44"/>
      <c r="AAQ952" s="44"/>
      <c r="AAR952" s="44"/>
      <c r="AAS952" s="44"/>
      <c r="AAT952" s="44"/>
      <c r="AAU952" s="44"/>
      <c r="AAV952" s="44"/>
      <c r="AAW952" s="44"/>
      <c r="AAX952" s="44"/>
      <c r="AAY952" s="44"/>
      <c r="AAZ952" s="44"/>
      <c r="ABA952" s="44"/>
      <c r="ABB952" s="44"/>
      <c r="ABC952" s="44"/>
      <c r="ABD952" s="44"/>
      <c r="ABE952" s="44"/>
      <c r="ABF952" s="44"/>
      <c r="ABG952" s="44"/>
      <c r="ABH952" s="44"/>
      <c r="ABI952" s="44"/>
      <c r="ABJ952" s="44"/>
      <c r="ABK952" s="44"/>
      <c r="ABL952" s="44"/>
      <c r="ABM952" s="44"/>
      <c r="ABN952" s="44"/>
      <c r="ABO952" s="44"/>
      <c r="ABP952" s="44"/>
      <c r="ABQ952" s="44"/>
      <c r="ABR952" s="44"/>
      <c r="ABS952" s="44"/>
      <c r="ABT952" s="44"/>
      <c r="ABU952" s="44"/>
      <c r="ABV952" s="44"/>
      <c r="ABW952" s="44"/>
      <c r="ABX952" s="44"/>
      <c r="ABY952" s="44"/>
      <c r="ABZ952" s="44"/>
      <c r="ACA952" s="44"/>
      <c r="ACB952" s="44"/>
      <c r="ACC952" s="44"/>
      <c r="ACD952" s="44"/>
      <c r="ACE952" s="44"/>
      <c r="ACF952" s="44"/>
      <c r="ACG952" s="44"/>
      <c r="ACH952" s="44"/>
      <c r="ACI952" s="44"/>
      <c r="ACJ952" s="44"/>
      <c r="ACK952" s="44"/>
      <c r="ACL952" s="44"/>
      <c r="ACM952" s="44"/>
      <c r="ACN952" s="44"/>
      <c r="ACO952" s="44"/>
      <c r="ACP952" s="44"/>
      <c r="ACQ952" s="44"/>
      <c r="ACR952" s="44"/>
      <c r="ACS952" s="44"/>
      <c r="ACT952" s="44"/>
      <c r="ACU952" s="44"/>
      <c r="ACV952" s="44"/>
      <c r="ACW952" s="44"/>
      <c r="ACX952" s="44"/>
      <c r="ACY952" s="44"/>
      <c r="ACZ952" s="44"/>
      <c r="ADA952" s="44"/>
      <c r="ADB952" s="44"/>
      <c r="ADC952" s="44"/>
      <c r="ADD952" s="44"/>
      <c r="ADE952" s="44"/>
      <c r="ADF952" s="44"/>
      <c r="ADG952" s="44"/>
      <c r="ADH952" s="44"/>
      <c r="ADI952" s="44"/>
      <c r="ADJ952" s="44"/>
      <c r="ADK952" s="44"/>
      <c r="ADL952" s="44"/>
      <c r="ADM952" s="44"/>
      <c r="ADN952" s="44"/>
      <c r="ADO952" s="44"/>
      <c r="ADP952" s="44"/>
      <c r="ADQ952" s="44"/>
      <c r="ADR952" s="44"/>
      <c r="ADS952" s="44"/>
      <c r="ADT952" s="44"/>
      <c r="ADU952" s="44"/>
      <c r="ADV952" s="44"/>
      <c r="ADW952" s="44"/>
      <c r="ADX952" s="44"/>
      <c r="ADY952" s="44"/>
      <c r="ADZ952" s="44"/>
      <c r="AEA952" s="44"/>
      <c r="AEB952" s="44"/>
      <c r="AEC952" s="44"/>
      <c r="AED952" s="44"/>
      <c r="AEE952" s="44"/>
      <c r="AEF952" s="44"/>
      <c r="AEG952" s="44"/>
      <c r="AEH952" s="44"/>
      <c r="AEI952" s="44"/>
      <c r="AEJ952" s="44"/>
      <c r="AEK952" s="44"/>
      <c r="AEL952" s="44"/>
      <c r="AEM952" s="44"/>
      <c r="AEN952" s="44"/>
      <c r="AEO952" s="44"/>
      <c r="AEP952" s="44"/>
      <c r="AEQ952" s="44"/>
      <c r="AER952" s="44"/>
      <c r="AES952" s="44"/>
      <c r="AET952" s="44"/>
      <c r="AEU952" s="44"/>
      <c r="AEV952" s="44"/>
      <c r="AEW952" s="44"/>
      <c r="AEX952" s="44"/>
      <c r="AEY952" s="44"/>
      <c r="AEZ952" s="44"/>
      <c r="AFA952" s="44"/>
      <c r="AFB952" s="44"/>
      <c r="AFC952" s="44"/>
      <c r="AFD952" s="44"/>
      <c r="AFE952" s="44"/>
      <c r="AFF952" s="44"/>
      <c r="AFG952" s="44"/>
      <c r="AFH952" s="44"/>
      <c r="AFI952" s="44"/>
      <c r="AFJ952" s="44"/>
      <c r="AFK952" s="44"/>
      <c r="AFL952" s="44"/>
      <c r="AFM952" s="44"/>
      <c r="AFN952" s="44"/>
      <c r="AFO952" s="44"/>
      <c r="AFP952" s="44"/>
      <c r="AFQ952" s="44"/>
      <c r="AFR952" s="44"/>
      <c r="AFS952" s="44"/>
      <c r="AFT952" s="44"/>
      <c r="AFU952" s="44"/>
      <c r="AFV952" s="44"/>
      <c r="AFW952" s="44"/>
      <c r="AFX952" s="44"/>
      <c r="AFY952" s="44"/>
      <c r="AFZ952" s="44"/>
      <c r="AGA952" s="44"/>
      <c r="AGB952" s="44"/>
      <c r="AGC952" s="44"/>
      <c r="AGD952" s="44"/>
      <c r="AGE952" s="44"/>
      <c r="AGF952" s="44"/>
      <c r="AGG952" s="44"/>
      <c r="AGH952" s="44"/>
      <c r="AGI952" s="44"/>
      <c r="AGJ952" s="44"/>
      <c r="AGK952" s="44"/>
      <c r="AGL952" s="44"/>
      <c r="AGM952" s="44"/>
      <c r="AGN952" s="44"/>
      <c r="AGO952" s="44"/>
      <c r="AGP952" s="44"/>
      <c r="AGQ952" s="44"/>
      <c r="AGR952" s="44"/>
      <c r="AGS952" s="44"/>
      <c r="AGT952" s="44"/>
      <c r="AGU952" s="44"/>
      <c r="AGV952" s="44"/>
      <c r="AGW952" s="44"/>
      <c r="AGX952" s="44"/>
      <c r="AGY952" s="44"/>
      <c r="AGZ952" s="44"/>
      <c r="AHA952" s="44"/>
      <c r="AHB952" s="44"/>
      <c r="AHC952" s="44"/>
      <c r="AHD952" s="44"/>
      <c r="AHE952" s="44"/>
      <c r="AHF952" s="44"/>
      <c r="AHG952" s="44"/>
      <c r="AHH952" s="44"/>
      <c r="AHI952" s="44"/>
      <c r="AHJ952" s="44"/>
      <c r="AHK952" s="44"/>
      <c r="AHL952" s="44"/>
      <c r="AHM952" s="44"/>
      <c r="AHN952" s="44"/>
      <c r="AHO952" s="44"/>
      <c r="AHP952" s="44"/>
      <c r="AHQ952" s="44"/>
      <c r="AHR952" s="44"/>
      <c r="AHS952" s="44"/>
      <c r="AHT952" s="44"/>
      <c r="AHU952" s="44"/>
      <c r="AHV952" s="44"/>
      <c r="AHW952" s="44"/>
      <c r="AHX952" s="44"/>
      <c r="AHY952" s="44"/>
      <c r="AHZ952" s="44"/>
      <c r="AIA952" s="44"/>
      <c r="AIB952" s="44"/>
      <c r="AIC952" s="44"/>
      <c r="AID952" s="44"/>
      <c r="AIE952" s="44"/>
      <c r="AIF952" s="44"/>
      <c r="AIG952" s="44"/>
      <c r="AIH952" s="44"/>
      <c r="AII952" s="44"/>
      <c r="AIJ952" s="44"/>
      <c r="AIK952" s="44"/>
      <c r="AIL952" s="44"/>
      <c r="AIM952" s="44"/>
      <c r="AIN952" s="44"/>
      <c r="AIO952" s="44"/>
      <c r="AIP952" s="44"/>
      <c r="AIQ952" s="44"/>
      <c r="AIR952" s="44"/>
      <c r="AIS952" s="44"/>
      <c r="AIT952" s="44"/>
      <c r="AIU952" s="44"/>
      <c r="AIV952" s="44"/>
      <c r="AIW952" s="44"/>
      <c r="AIX952" s="44"/>
      <c r="AIY952" s="44"/>
      <c r="AIZ952" s="44"/>
      <c r="AJA952" s="44"/>
      <c r="AJB952" s="44"/>
      <c r="AJC952" s="44"/>
      <c r="AJD952" s="44"/>
      <c r="AJE952" s="44"/>
      <c r="AJF952" s="44"/>
      <c r="AJG952" s="44"/>
      <c r="AJH952" s="44"/>
      <c r="AJI952" s="44"/>
      <c r="AJJ952" s="44"/>
      <c r="AJK952" s="44"/>
      <c r="AJL952" s="44"/>
      <c r="AJM952" s="44"/>
      <c r="AJN952" s="44"/>
      <c r="AJO952" s="44"/>
      <c r="AJP952" s="44"/>
      <c r="AJQ952" s="44"/>
      <c r="AJR952" s="44"/>
      <c r="AJS952" s="44"/>
      <c r="AJT952" s="44"/>
      <c r="AJU952" s="44"/>
      <c r="AJV952" s="44"/>
      <c r="AJW952" s="44"/>
      <c r="AJX952" s="44"/>
      <c r="AJY952" s="44"/>
      <c r="AJZ952" s="44"/>
      <c r="AKA952" s="44"/>
      <c r="AKB952" s="44"/>
      <c r="AKC952" s="44"/>
      <c r="AKD952" s="44"/>
      <c r="AKE952" s="44"/>
      <c r="AKF952" s="44"/>
      <c r="AKG952" s="44"/>
      <c r="AKH952" s="44"/>
      <c r="AKI952" s="44"/>
      <c r="AKJ952" s="44"/>
      <c r="AKK952" s="44"/>
      <c r="AKL952" s="44"/>
      <c r="AKM952" s="44"/>
      <c r="AKN952" s="44"/>
      <c r="AKO952" s="44"/>
      <c r="AKP952" s="44"/>
      <c r="AKQ952" s="44"/>
      <c r="AKR952" s="44"/>
      <c r="AKS952" s="44"/>
      <c r="AKT952" s="44"/>
      <c r="AKU952" s="44"/>
      <c r="AKV952" s="44"/>
      <c r="AKW952" s="44"/>
      <c r="AKX952" s="44"/>
      <c r="AKY952" s="44"/>
      <c r="AKZ952" s="44"/>
      <c r="ALA952" s="44"/>
      <c r="ALB952" s="44"/>
      <c r="ALC952" s="44"/>
      <c r="ALD952" s="44"/>
      <c r="ALE952" s="44"/>
      <c r="ALF952" s="44"/>
      <c r="ALG952" s="44"/>
      <c r="ALH952" s="44"/>
      <c r="ALI952" s="44"/>
      <c r="ALJ952" s="44"/>
      <c r="ALK952" s="44"/>
      <c r="ALL952" s="44"/>
      <c r="ALM952" s="44"/>
      <c r="ALN952" s="44"/>
      <c r="ALO952" s="44"/>
      <c r="ALP952" s="44"/>
      <c r="ALQ952" s="44"/>
      <c r="ALR952" s="44"/>
      <c r="ALS952" s="44"/>
      <c r="ALT952" s="44"/>
      <c r="ALU952" s="44"/>
      <c r="ALV952" s="44"/>
      <c r="ALW952" s="44"/>
      <c r="ALX952" s="44"/>
      <c r="ALY952" s="44"/>
      <c r="ALZ952" s="44"/>
      <c r="AMA952" s="44"/>
      <c r="AMB952" s="44"/>
      <c r="AMC952" s="44"/>
      <c r="AMD952" s="44"/>
      <c r="AME952" s="44"/>
      <c r="AMF952" s="44"/>
      <c r="AMG952" s="44"/>
      <c r="AMH952" s="44"/>
      <c r="AMI952" s="44"/>
      <c r="AMJ952" s="44"/>
      <c r="AMK952" s="44"/>
      <c r="AML952" s="44"/>
      <c r="AMM952" s="44"/>
      <c r="AMN952" s="44"/>
      <c r="AMO952" s="44"/>
      <c r="AMP952" s="44"/>
      <c r="AMQ952" s="44"/>
      <c r="AMR952" s="44"/>
      <c r="AMS952" s="44"/>
      <c r="AMT952" s="44"/>
      <c r="AMU952" s="44"/>
      <c r="AMV952" s="44"/>
      <c r="AMW952" s="44"/>
      <c r="AMX952" s="44"/>
      <c r="AMY952" s="44"/>
      <c r="AMZ952" s="44"/>
      <c r="ANA952" s="44"/>
      <c r="ANB952" s="44"/>
      <c r="ANC952" s="44"/>
      <c r="AND952" s="44"/>
      <c r="ANE952" s="44"/>
      <c r="ANF952" s="44"/>
      <c r="ANG952" s="44"/>
      <c r="ANH952" s="44"/>
      <c r="ANI952" s="44"/>
      <c r="ANJ952" s="44"/>
      <c r="ANK952" s="44"/>
      <c r="ANL952" s="44"/>
      <c r="ANM952" s="44"/>
      <c r="ANN952" s="44"/>
      <c r="ANO952" s="44"/>
      <c r="ANP952" s="44"/>
      <c r="ANQ952" s="44"/>
      <c r="ANR952" s="44"/>
      <c r="ANS952" s="44"/>
      <c r="ANT952" s="44"/>
      <c r="ANU952" s="44"/>
      <c r="ANV952" s="44"/>
      <c r="ANW952" s="44"/>
      <c r="ANX952" s="44"/>
      <c r="ANY952" s="44"/>
      <c r="ANZ952" s="44"/>
      <c r="AOA952" s="44"/>
      <c r="AOB952" s="44"/>
      <c r="AOC952" s="44"/>
      <c r="AOD952" s="44"/>
      <c r="AOE952" s="44"/>
      <c r="AOF952" s="44"/>
      <c r="AOG952" s="44"/>
      <c r="AOH952" s="44"/>
      <c r="AOI952" s="44"/>
      <c r="AOJ952" s="44"/>
      <c r="AOK952" s="44"/>
      <c r="AOL952" s="44"/>
      <c r="AOM952" s="44"/>
      <c r="AON952" s="44"/>
      <c r="AOO952" s="44"/>
      <c r="AOP952" s="44"/>
      <c r="AOQ952" s="44"/>
      <c r="AOR952" s="44"/>
      <c r="AOS952" s="44"/>
      <c r="AOT952" s="44"/>
      <c r="AOU952" s="44"/>
      <c r="AOV952" s="44"/>
      <c r="AOW952" s="44"/>
      <c r="AOX952" s="44"/>
      <c r="AOY952" s="44"/>
      <c r="AOZ952" s="44"/>
      <c r="APA952" s="44"/>
      <c r="APB952" s="44"/>
      <c r="APC952" s="44"/>
      <c r="APD952" s="44"/>
      <c r="APE952" s="44"/>
      <c r="APF952" s="44"/>
      <c r="APG952" s="44"/>
      <c r="APH952" s="44"/>
      <c r="API952" s="44"/>
      <c r="APJ952" s="44"/>
      <c r="APK952" s="44"/>
      <c r="APL952" s="44"/>
      <c r="APM952" s="44"/>
      <c r="APN952" s="44"/>
      <c r="APO952" s="44"/>
      <c r="APP952" s="44"/>
      <c r="APQ952" s="44"/>
      <c r="APR952" s="44"/>
      <c r="APS952" s="44"/>
      <c r="APT952" s="44"/>
      <c r="APU952" s="44"/>
      <c r="APV952" s="44"/>
      <c r="APW952" s="44"/>
      <c r="APX952" s="44"/>
      <c r="APY952" s="44"/>
      <c r="APZ952" s="44"/>
      <c r="AQA952" s="44"/>
      <c r="AQB952" s="44"/>
      <c r="AQC952" s="44"/>
      <c r="AQD952" s="44"/>
      <c r="AQE952" s="44"/>
      <c r="AQF952" s="44"/>
      <c r="AQG952" s="44"/>
      <c r="AQH952" s="44"/>
      <c r="AQI952" s="44"/>
      <c r="AQJ952" s="44"/>
      <c r="AQK952" s="44"/>
      <c r="AQL952" s="44"/>
      <c r="AQM952" s="44"/>
      <c r="AQN952" s="44"/>
      <c r="AQO952" s="44"/>
      <c r="AQP952" s="44"/>
      <c r="AQQ952" s="44"/>
      <c r="AQR952" s="44"/>
      <c r="AQS952" s="44"/>
      <c r="AQT952" s="44"/>
      <c r="AQU952" s="44"/>
      <c r="AQV952" s="44"/>
      <c r="AQW952" s="44"/>
      <c r="AQX952" s="44"/>
      <c r="AQY952" s="44"/>
      <c r="AQZ952" s="44"/>
      <c r="ARA952" s="44"/>
      <c r="ARB952" s="44"/>
      <c r="ARC952" s="44"/>
      <c r="ARD952" s="44"/>
      <c r="ARE952" s="44"/>
      <c r="ARF952" s="44"/>
      <c r="ARG952" s="44"/>
      <c r="ARH952" s="44"/>
      <c r="ARI952" s="44"/>
      <c r="ARJ952" s="44"/>
      <c r="ARK952" s="44"/>
      <c r="ARL952" s="44"/>
      <c r="ARM952" s="44"/>
      <c r="ARN952" s="44"/>
      <c r="ARO952" s="44"/>
      <c r="ARP952" s="44"/>
      <c r="ARQ952" s="44"/>
      <c r="ARR952" s="44"/>
      <c r="ARS952" s="44"/>
      <c r="ART952" s="44"/>
      <c r="ARU952" s="44"/>
      <c r="ARV952" s="44"/>
      <c r="ARW952" s="44"/>
      <c r="ARX952" s="44"/>
      <c r="ARY952" s="44"/>
      <c r="ARZ952" s="44"/>
      <c r="ASA952" s="44"/>
      <c r="ASB952" s="44"/>
      <c r="ASC952" s="44"/>
      <c r="ASD952" s="44"/>
      <c r="ASE952" s="44"/>
      <c r="ASF952" s="44"/>
      <c r="ASG952" s="44"/>
      <c r="ASH952" s="44"/>
      <c r="ASI952" s="44"/>
      <c r="ASJ952" s="44"/>
      <c r="ASK952" s="44"/>
      <c r="ASL952" s="44"/>
      <c r="ASM952" s="44"/>
      <c r="ASN952" s="44"/>
      <c r="ASO952" s="44"/>
      <c r="ASP952" s="44"/>
      <c r="ASQ952" s="44"/>
      <c r="ASR952" s="44"/>
      <c r="ASS952" s="44"/>
      <c r="AST952" s="44"/>
      <c r="ASU952" s="44"/>
      <c r="ASV952" s="44"/>
      <c r="ASW952" s="44"/>
      <c r="ASX952" s="44"/>
      <c r="ASY952" s="44"/>
      <c r="ASZ952" s="44"/>
      <c r="ATA952" s="44"/>
      <c r="ATB952" s="44"/>
      <c r="ATC952" s="44"/>
      <c r="ATD952" s="44"/>
      <c r="ATE952" s="44"/>
      <c r="ATF952" s="44"/>
      <c r="ATG952" s="44"/>
      <c r="ATH952" s="44"/>
      <c r="ATI952" s="44"/>
      <c r="ATJ952" s="44"/>
      <c r="ATK952" s="44"/>
      <c r="ATL952" s="44"/>
      <c r="ATM952" s="44"/>
      <c r="ATN952" s="44"/>
      <c r="ATO952" s="44"/>
      <c r="ATP952" s="44"/>
      <c r="ATQ952" s="44"/>
      <c r="ATR952" s="44"/>
      <c r="ATS952" s="44"/>
      <c r="ATT952" s="44"/>
      <c r="ATU952" s="44"/>
      <c r="ATV952" s="44"/>
      <c r="ATW952" s="44"/>
      <c r="ATX952" s="44"/>
      <c r="ATY952" s="44"/>
      <c r="ATZ952" s="44"/>
      <c r="AUA952" s="44"/>
      <c r="AUB952" s="44"/>
      <c r="AUC952" s="44"/>
      <c r="AUD952" s="44"/>
      <c r="AUE952" s="44"/>
      <c r="AUF952" s="44"/>
      <c r="AUG952" s="44"/>
      <c r="AUH952" s="44"/>
      <c r="AUI952" s="44"/>
      <c r="AUJ952" s="44"/>
      <c r="AUK952" s="44"/>
      <c r="AUL952" s="44"/>
      <c r="AUM952" s="44"/>
      <c r="AUN952" s="44"/>
      <c r="AUO952" s="44"/>
      <c r="AUP952" s="44"/>
      <c r="AUQ952" s="44"/>
      <c r="AUR952" s="44"/>
      <c r="AUS952" s="44"/>
      <c r="AUT952" s="44"/>
      <c r="AUU952" s="44"/>
      <c r="AUV952" s="44"/>
      <c r="AUW952" s="44"/>
      <c r="AUX952" s="44"/>
      <c r="AUY952" s="44"/>
      <c r="AUZ952" s="44"/>
      <c r="AVA952" s="44"/>
      <c r="AVB952" s="44"/>
      <c r="AVC952" s="44"/>
      <c r="AVD952" s="44"/>
      <c r="AVE952" s="44"/>
      <c r="AVF952" s="44"/>
      <c r="AVG952" s="44"/>
      <c r="AVH952" s="44"/>
      <c r="AVI952" s="44"/>
      <c r="AVJ952" s="44"/>
      <c r="AVK952" s="44"/>
      <c r="AVL952" s="44"/>
      <c r="AVM952" s="44"/>
      <c r="AVN952" s="44"/>
      <c r="AVO952" s="44"/>
      <c r="AVP952" s="44"/>
      <c r="AVQ952" s="44"/>
      <c r="AVR952" s="44"/>
      <c r="AVS952" s="44"/>
      <c r="AVT952" s="44"/>
      <c r="AVU952" s="44"/>
      <c r="AVV952" s="44"/>
      <c r="AVW952" s="44"/>
      <c r="AVX952" s="44"/>
      <c r="AVY952" s="44"/>
      <c r="AVZ952" s="44"/>
      <c r="AWA952" s="44"/>
      <c r="AWB952" s="44"/>
      <c r="AWC952" s="44"/>
      <c r="AWD952" s="44"/>
      <c r="AWE952" s="44"/>
      <c r="AWF952" s="44"/>
      <c r="AWG952" s="44"/>
      <c r="AWH952" s="44"/>
      <c r="AWI952" s="44"/>
      <c r="AWJ952" s="44"/>
      <c r="AWK952" s="44"/>
      <c r="AWL952" s="44"/>
      <c r="AWM952" s="44"/>
      <c r="AWN952" s="44"/>
      <c r="AWO952" s="44"/>
      <c r="AWP952" s="44"/>
      <c r="AWQ952" s="44"/>
      <c r="AWR952" s="44"/>
      <c r="AWS952" s="44"/>
      <c r="AWT952" s="44"/>
      <c r="AWU952" s="44"/>
      <c r="AWV952" s="44"/>
      <c r="AWW952" s="44"/>
      <c r="AWX952" s="44"/>
      <c r="AWY952" s="44"/>
      <c r="AWZ952" s="44"/>
      <c r="AXA952" s="44"/>
      <c r="AXB952" s="44"/>
      <c r="AXC952" s="44"/>
      <c r="AXD952" s="44"/>
      <c r="AXE952" s="44"/>
      <c r="AXF952" s="44"/>
      <c r="AXG952" s="44"/>
      <c r="AXH952" s="44"/>
      <c r="AXI952" s="44"/>
      <c r="AXJ952" s="44"/>
      <c r="AXK952" s="44"/>
      <c r="AXL952" s="44"/>
      <c r="AXM952" s="44"/>
      <c r="AXN952" s="44"/>
      <c r="AXO952" s="44"/>
      <c r="AXP952" s="44"/>
      <c r="AXQ952" s="44"/>
      <c r="AXR952" s="44"/>
      <c r="AXS952" s="44"/>
      <c r="AXT952" s="44"/>
      <c r="AXU952" s="44"/>
      <c r="AXV952" s="44"/>
      <c r="AXW952" s="44"/>
      <c r="AXX952" s="44"/>
      <c r="AXY952" s="44"/>
      <c r="AXZ952" s="44"/>
      <c r="AYA952" s="44"/>
      <c r="AYB952" s="44"/>
      <c r="AYC952" s="44"/>
      <c r="AYD952" s="44"/>
      <c r="AYE952" s="44"/>
      <c r="AYF952" s="44"/>
      <c r="AYG952" s="44"/>
      <c r="AYH952" s="44"/>
      <c r="AYI952" s="44"/>
      <c r="AYJ952" s="44"/>
      <c r="AYK952" s="44"/>
      <c r="AYL952" s="44"/>
      <c r="AYM952" s="44"/>
      <c r="AYN952" s="44"/>
      <c r="AYO952" s="44"/>
      <c r="AYP952" s="44"/>
      <c r="AYQ952" s="44"/>
      <c r="AYR952" s="44"/>
      <c r="AYS952" s="44"/>
      <c r="AYT952" s="44"/>
      <c r="AYU952" s="44"/>
      <c r="AYV952" s="44"/>
      <c r="AYW952" s="44"/>
      <c r="AYX952" s="44"/>
      <c r="AYY952" s="44"/>
      <c r="AYZ952" s="44"/>
      <c r="AZA952" s="44"/>
      <c r="AZB952" s="44"/>
      <c r="AZC952" s="44"/>
      <c r="AZD952" s="44"/>
      <c r="AZE952" s="44"/>
      <c r="AZF952" s="44"/>
      <c r="AZG952" s="44"/>
      <c r="AZH952" s="44"/>
      <c r="AZI952" s="44"/>
      <c r="AZJ952" s="44"/>
      <c r="AZK952" s="44"/>
      <c r="AZL952" s="44"/>
      <c r="AZM952" s="44"/>
      <c r="AZN952" s="44"/>
      <c r="AZO952" s="44"/>
      <c r="AZP952" s="44"/>
      <c r="AZQ952" s="44"/>
      <c r="AZR952" s="44"/>
      <c r="AZS952" s="44"/>
      <c r="AZT952" s="44"/>
      <c r="AZU952" s="44"/>
      <c r="AZV952" s="44"/>
      <c r="AZW952" s="44"/>
      <c r="AZX952" s="44"/>
      <c r="AZY952" s="44"/>
      <c r="AZZ952" s="44"/>
      <c r="BAA952" s="44"/>
      <c r="BAB952" s="44"/>
      <c r="BAC952" s="44"/>
      <c r="BAD952" s="44"/>
      <c r="BAE952" s="44"/>
      <c r="BAF952" s="44"/>
      <c r="BAG952" s="44"/>
      <c r="BAH952" s="44"/>
      <c r="BAI952" s="44"/>
      <c r="BAJ952" s="44"/>
      <c r="BAK952" s="44"/>
      <c r="BAL952" s="44"/>
      <c r="BAM952" s="44"/>
      <c r="BAN952" s="44"/>
      <c r="BAO952" s="44"/>
      <c r="BAP952" s="44"/>
      <c r="BAQ952" s="44"/>
      <c r="BAR952" s="44"/>
      <c r="BAS952" s="44"/>
      <c r="BAT952" s="44"/>
      <c r="BAU952" s="44"/>
      <c r="BAV952" s="44"/>
      <c r="BAW952" s="44"/>
      <c r="BAX952" s="44"/>
      <c r="BAY952" s="44"/>
      <c r="BAZ952" s="44"/>
      <c r="BBA952" s="44"/>
      <c r="BBB952" s="44"/>
      <c r="BBC952" s="44"/>
      <c r="BBD952" s="44"/>
      <c r="BBE952" s="44"/>
      <c r="BBF952" s="44"/>
      <c r="BBG952" s="44"/>
      <c r="BBH952" s="44"/>
      <c r="BBI952" s="44"/>
      <c r="BBJ952" s="44"/>
      <c r="BBK952" s="44"/>
      <c r="BBL952" s="44"/>
      <c r="BBM952" s="44"/>
      <c r="BBN952" s="44"/>
      <c r="BBO952" s="44"/>
      <c r="BBP952" s="44"/>
      <c r="BBQ952" s="44"/>
      <c r="BBR952" s="44"/>
      <c r="BBS952" s="44"/>
      <c r="BBT952" s="44"/>
      <c r="BBU952" s="44"/>
      <c r="BBV952" s="44"/>
      <c r="BBW952" s="44"/>
      <c r="BBX952" s="44"/>
      <c r="BBY952" s="44"/>
      <c r="BBZ952" s="44"/>
      <c r="BCA952" s="44"/>
      <c r="BCB952" s="44"/>
      <c r="BCC952" s="44"/>
      <c r="BCD952" s="44"/>
      <c r="BCE952" s="44"/>
      <c r="BCF952" s="44"/>
      <c r="BCG952" s="44"/>
      <c r="BCH952" s="44"/>
      <c r="BCI952" s="44"/>
      <c r="BCJ952" s="44"/>
      <c r="BCK952" s="44"/>
      <c r="BCL952" s="44"/>
      <c r="BCM952" s="44"/>
      <c r="BCN952" s="44"/>
      <c r="BCO952" s="44"/>
      <c r="BCP952" s="44"/>
      <c r="BCQ952" s="44"/>
      <c r="BCR952" s="44"/>
      <c r="BCS952" s="44"/>
      <c r="BCT952" s="44"/>
      <c r="BCU952" s="44"/>
      <c r="BCV952" s="44"/>
      <c r="BCW952" s="44"/>
      <c r="BCX952" s="44"/>
      <c r="BCY952" s="44"/>
      <c r="BCZ952" s="44"/>
      <c r="BDA952" s="44"/>
      <c r="BDB952" s="44"/>
      <c r="BDC952" s="44"/>
      <c r="BDD952" s="44"/>
      <c r="BDE952" s="44"/>
      <c r="BDF952" s="44"/>
      <c r="BDG952" s="44"/>
      <c r="BDH952" s="44"/>
      <c r="BDI952" s="44"/>
      <c r="BDJ952" s="44"/>
      <c r="BDK952" s="44"/>
      <c r="BDL952" s="44"/>
      <c r="BDM952" s="44"/>
      <c r="BDN952" s="44"/>
      <c r="BDO952" s="44"/>
      <c r="BDP952" s="44"/>
      <c r="BDQ952" s="44"/>
      <c r="BDR952" s="44"/>
      <c r="BDS952" s="44"/>
      <c r="BDT952" s="44"/>
      <c r="BDU952" s="44"/>
      <c r="BDV952" s="44"/>
      <c r="BDW952" s="44"/>
      <c r="BDX952" s="44"/>
      <c r="BDY952" s="44"/>
      <c r="BDZ952" s="44"/>
      <c r="BEA952" s="44"/>
      <c r="BEB952" s="44"/>
      <c r="BEC952" s="44"/>
      <c r="BED952" s="44"/>
      <c r="BEE952" s="44"/>
      <c r="BEF952" s="44"/>
      <c r="BEG952" s="44"/>
      <c r="BEH952" s="44"/>
      <c r="BEI952" s="44"/>
      <c r="BEJ952" s="44"/>
      <c r="BEK952" s="44"/>
      <c r="BEL952" s="44"/>
      <c r="BEM952" s="44"/>
      <c r="BEN952" s="44"/>
      <c r="BEO952" s="44"/>
      <c r="BEP952" s="44"/>
      <c r="BEQ952" s="44"/>
      <c r="BER952" s="44"/>
      <c r="BES952" s="44"/>
      <c r="BET952" s="44"/>
      <c r="BEU952" s="44"/>
      <c r="BEV952" s="44"/>
      <c r="BEW952" s="44"/>
      <c r="BEX952" s="44"/>
      <c r="BEY952" s="44"/>
      <c r="BEZ952" s="44"/>
      <c r="BFA952" s="44"/>
      <c r="BFB952" s="44"/>
      <c r="BFC952" s="44"/>
      <c r="BFD952" s="44"/>
      <c r="BFE952" s="44"/>
      <c r="BFF952" s="44"/>
      <c r="BFG952" s="44"/>
      <c r="BFH952" s="44"/>
      <c r="BFI952" s="44"/>
      <c r="BFJ952" s="44"/>
      <c r="BFK952" s="44"/>
      <c r="BFL952" s="44"/>
      <c r="BFM952" s="44"/>
      <c r="BFN952" s="44"/>
      <c r="BFO952" s="44"/>
      <c r="BFP952" s="44"/>
      <c r="BFQ952" s="44"/>
      <c r="BFR952" s="44"/>
      <c r="BFS952" s="44"/>
      <c r="BFT952" s="44"/>
      <c r="BFU952" s="44"/>
      <c r="BFV952" s="44"/>
      <c r="BFW952" s="44"/>
      <c r="BFX952" s="44"/>
      <c r="BFY952" s="44"/>
      <c r="BFZ952" s="44"/>
      <c r="BGA952" s="44"/>
      <c r="BGB952" s="44"/>
      <c r="BGC952" s="44"/>
      <c r="BGD952" s="44"/>
      <c r="BGE952" s="44"/>
      <c r="BGF952" s="44"/>
      <c r="BGG952" s="44"/>
      <c r="BGH952" s="44"/>
      <c r="BGI952" s="44"/>
      <c r="BGJ952" s="44"/>
      <c r="BGK952" s="44"/>
      <c r="BGL952" s="44"/>
      <c r="BGM952" s="44"/>
      <c r="BGN952" s="44"/>
      <c r="BGO952" s="44"/>
      <c r="BGP952" s="44"/>
      <c r="BGQ952" s="44"/>
      <c r="BGR952" s="44"/>
      <c r="BGS952" s="44"/>
      <c r="BGT952" s="44"/>
      <c r="BGU952" s="44"/>
      <c r="BGV952" s="44"/>
      <c r="BGW952" s="44"/>
      <c r="BGX952" s="44"/>
      <c r="BGY952" s="44"/>
      <c r="BGZ952" s="44"/>
      <c r="BHA952" s="44"/>
      <c r="BHB952" s="44"/>
      <c r="BHC952" s="44"/>
      <c r="BHD952" s="44"/>
      <c r="BHE952" s="44"/>
      <c r="BHF952" s="44"/>
      <c r="BHG952" s="44"/>
      <c r="BHH952" s="44"/>
      <c r="BHI952" s="44"/>
      <c r="BHJ952" s="44"/>
      <c r="BHK952" s="44"/>
      <c r="BHL952" s="44"/>
      <c r="BHM952" s="44"/>
      <c r="BHN952" s="44"/>
      <c r="BHO952" s="44"/>
      <c r="BHP952" s="44"/>
      <c r="BHQ952" s="44"/>
      <c r="BHR952" s="44"/>
      <c r="BHS952" s="44"/>
      <c r="BHT952" s="44"/>
      <c r="BHU952" s="44"/>
      <c r="BHV952" s="44"/>
      <c r="BHW952" s="44"/>
      <c r="BHX952" s="44"/>
      <c r="BHY952" s="44"/>
      <c r="BHZ952" s="44"/>
      <c r="BIA952" s="44"/>
      <c r="BIB952" s="44"/>
      <c r="BIC952" s="44"/>
      <c r="BID952" s="44"/>
      <c r="BIE952" s="44"/>
      <c r="BIF952" s="44"/>
      <c r="BIG952" s="44"/>
      <c r="BIH952" s="44"/>
      <c r="BII952" s="44"/>
      <c r="BIJ952" s="44"/>
      <c r="BIK952" s="44"/>
      <c r="BIL952" s="44"/>
      <c r="BIM952" s="44"/>
      <c r="BIN952" s="44"/>
      <c r="BIO952" s="44"/>
      <c r="BIP952" s="44"/>
      <c r="BIQ952" s="44"/>
      <c r="BIR952" s="44"/>
      <c r="BIS952" s="44"/>
      <c r="BIT952" s="44"/>
      <c r="BIU952" s="44"/>
      <c r="BIV952" s="44"/>
      <c r="BIW952" s="44"/>
      <c r="BIX952" s="44"/>
      <c r="BIY952" s="44"/>
      <c r="BIZ952" s="44"/>
      <c r="BJA952" s="44"/>
      <c r="BJB952" s="44"/>
      <c r="BJC952" s="44"/>
      <c r="BJD952" s="44"/>
      <c r="BJE952" s="44"/>
      <c r="BJF952" s="44"/>
      <c r="BJG952" s="44"/>
      <c r="BJH952" s="44"/>
      <c r="BJI952" s="44"/>
      <c r="BJJ952" s="44"/>
      <c r="BJK952" s="44"/>
      <c r="BJL952" s="44"/>
      <c r="BJM952" s="44"/>
      <c r="BJN952" s="44"/>
      <c r="BJO952" s="44"/>
      <c r="BJP952" s="44"/>
      <c r="BJQ952" s="44"/>
      <c r="BJR952" s="44"/>
      <c r="BJS952" s="44"/>
      <c r="BJT952" s="44"/>
      <c r="BJU952" s="44"/>
      <c r="BJV952" s="44"/>
      <c r="BJW952" s="44"/>
      <c r="BJX952" s="44"/>
      <c r="BJY952" s="44"/>
      <c r="BJZ952" s="44"/>
      <c r="BKA952" s="44"/>
      <c r="BKB952" s="44"/>
      <c r="BKC952" s="44"/>
      <c r="BKD952" s="44"/>
      <c r="BKE952" s="44"/>
      <c r="BKF952" s="44"/>
      <c r="BKG952" s="44"/>
      <c r="BKH952" s="44"/>
      <c r="BKI952" s="44"/>
      <c r="BKJ952" s="44"/>
      <c r="BKK952" s="44"/>
      <c r="BKL952" s="44"/>
      <c r="BKM952" s="44"/>
      <c r="BKN952" s="44"/>
      <c r="BKO952" s="44"/>
      <c r="BKP952" s="44"/>
      <c r="BKQ952" s="44"/>
      <c r="BKR952" s="44"/>
      <c r="BKS952" s="44"/>
      <c r="BKT952" s="44"/>
      <c r="BKU952" s="44"/>
      <c r="BKV952" s="44"/>
      <c r="BKW952" s="44"/>
      <c r="BKX952" s="44"/>
      <c r="BKY952" s="44"/>
      <c r="BKZ952" s="44"/>
      <c r="BLA952" s="44"/>
      <c r="BLB952" s="44"/>
      <c r="BLC952" s="44"/>
      <c r="BLD952" s="44"/>
      <c r="BLE952" s="44"/>
      <c r="BLF952" s="44"/>
      <c r="BLG952" s="44"/>
      <c r="BLH952" s="44"/>
      <c r="BLI952" s="44"/>
      <c r="BLJ952" s="44"/>
      <c r="BLK952" s="44"/>
      <c r="BLL952" s="44"/>
      <c r="BLM952" s="44"/>
      <c r="BLN952" s="44"/>
      <c r="BLO952" s="44"/>
      <c r="BLP952" s="44"/>
      <c r="BLQ952" s="44"/>
      <c r="BLR952" s="44"/>
      <c r="BLS952" s="44"/>
      <c r="BLT952" s="44"/>
      <c r="BLU952" s="44"/>
      <c r="BLV952" s="44"/>
      <c r="BLW952" s="44"/>
      <c r="BLX952" s="44"/>
      <c r="BLY952" s="44"/>
      <c r="BLZ952" s="44"/>
      <c r="BMA952" s="44"/>
      <c r="BMB952" s="44"/>
      <c r="BMC952" s="44"/>
      <c r="BMD952" s="44"/>
      <c r="BME952" s="44"/>
      <c r="BMF952" s="44"/>
      <c r="BMG952" s="44"/>
      <c r="BMH952" s="44"/>
      <c r="BMI952" s="44"/>
      <c r="BMJ952" s="44"/>
      <c r="BMK952" s="44"/>
      <c r="BML952" s="44"/>
      <c r="BMM952" s="44"/>
      <c r="BMN952" s="44"/>
      <c r="BMO952" s="44"/>
      <c r="BMP952" s="44"/>
      <c r="BMQ952" s="44"/>
      <c r="BMR952" s="44"/>
      <c r="BMS952" s="44"/>
      <c r="BMT952" s="44"/>
      <c r="BMU952" s="44"/>
      <c r="BMV952" s="44"/>
      <c r="BMW952" s="44"/>
      <c r="BMX952" s="44"/>
      <c r="BMY952" s="44"/>
      <c r="BMZ952" s="44"/>
      <c r="BNA952" s="44"/>
      <c r="BNB952" s="44"/>
      <c r="BNC952" s="44"/>
      <c r="BND952" s="44"/>
      <c r="BNE952" s="44"/>
      <c r="BNF952" s="44"/>
      <c r="BNG952" s="44"/>
      <c r="BNH952" s="44"/>
      <c r="BNI952" s="44"/>
      <c r="BNJ952" s="44"/>
      <c r="BNK952" s="44"/>
      <c r="BNL952" s="44"/>
      <c r="BNM952" s="44"/>
      <c r="BNN952" s="44"/>
      <c r="BNO952" s="44"/>
      <c r="BNP952" s="44"/>
      <c r="BNQ952" s="44"/>
      <c r="BNR952" s="44"/>
      <c r="BNS952" s="44"/>
      <c r="BNT952" s="44"/>
      <c r="BNU952" s="44"/>
      <c r="BNV952" s="44"/>
      <c r="BNW952" s="44"/>
      <c r="BNX952" s="44"/>
      <c r="BNY952" s="44"/>
      <c r="BNZ952" s="44"/>
      <c r="BOA952" s="44"/>
      <c r="BOB952" s="44"/>
      <c r="BOC952" s="44"/>
      <c r="BOD952" s="44"/>
      <c r="BOE952" s="44"/>
      <c r="BOF952" s="44"/>
      <c r="BOG952" s="44"/>
      <c r="BOH952" s="44"/>
      <c r="BOI952" s="44"/>
      <c r="BOJ952" s="44"/>
      <c r="BOK952" s="44"/>
      <c r="BOL952" s="44"/>
      <c r="BOM952" s="44"/>
      <c r="BON952" s="44"/>
      <c r="BOO952" s="44"/>
      <c r="BOP952" s="44"/>
      <c r="BOQ952" s="44"/>
      <c r="BOR952" s="44"/>
      <c r="BOS952" s="44"/>
      <c r="BOT952" s="44"/>
      <c r="BOU952" s="44"/>
      <c r="BOV952" s="44"/>
      <c r="BOW952" s="44"/>
      <c r="BOX952" s="44"/>
      <c r="BOY952" s="44"/>
      <c r="BOZ952" s="44"/>
      <c r="BPA952" s="44"/>
      <c r="BPB952" s="44"/>
      <c r="BPC952" s="44"/>
      <c r="BPD952" s="44"/>
      <c r="BPE952" s="44"/>
      <c r="BPF952" s="44"/>
      <c r="BPG952" s="44"/>
      <c r="BPH952" s="44"/>
      <c r="BPI952" s="44"/>
      <c r="BPJ952" s="44"/>
      <c r="BPK952" s="44"/>
      <c r="BPL952" s="44"/>
      <c r="BPM952" s="44"/>
      <c r="BPN952" s="44"/>
      <c r="BPO952" s="44"/>
      <c r="BPP952" s="44"/>
      <c r="BPQ952" s="44"/>
      <c r="BPR952" s="44"/>
      <c r="BPS952" s="44"/>
      <c r="BPT952" s="44"/>
      <c r="BPU952" s="44"/>
      <c r="BPV952" s="44"/>
      <c r="BPW952" s="44"/>
      <c r="BPX952" s="44"/>
      <c r="BPY952" s="44"/>
      <c r="BPZ952" s="44"/>
      <c r="BQA952" s="44"/>
      <c r="BQB952" s="44"/>
      <c r="BQC952" s="44"/>
      <c r="BQD952" s="44"/>
      <c r="BQE952" s="44"/>
      <c r="BQF952" s="44"/>
      <c r="BQG952" s="44"/>
      <c r="BQH952" s="44"/>
      <c r="BQI952" s="44"/>
      <c r="BQJ952" s="44"/>
      <c r="BQK952" s="44"/>
      <c r="BQL952" s="44"/>
      <c r="BQM952" s="44"/>
      <c r="BQN952" s="44"/>
      <c r="BQO952" s="44"/>
      <c r="BQP952" s="44"/>
      <c r="BQQ952" s="44"/>
      <c r="BQR952" s="44"/>
      <c r="BQS952" s="44"/>
      <c r="BQT952" s="44"/>
      <c r="BQU952" s="44"/>
      <c r="BQV952" s="44"/>
      <c r="BQW952" s="44"/>
      <c r="BQX952" s="44"/>
      <c r="BQY952" s="44"/>
      <c r="BQZ952" s="44"/>
      <c r="BRA952" s="44"/>
      <c r="BRB952" s="44"/>
      <c r="BRC952" s="44"/>
      <c r="BRD952" s="44"/>
      <c r="BRE952" s="44"/>
      <c r="BRF952" s="44"/>
      <c r="BRG952" s="44"/>
      <c r="BRH952" s="44"/>
      <c r="BRI952" s="44"/>
      <c r="BRJ952" s="44"/>
      <c r="BRK952" s="44"/>
      <c r="BRL952" s="44"/>
      <c r="BRM952" s="44"/>
      <c r="BRN952" s="44"/>
      <c r="BRO952" s="44"/>
      <c r="BRP952" s="44"/>
      <c r="BRQ952" s="44"/>
      <c r="BRR952" s="44"/>
      <c r="BRS952" s="44"/>
      <c r="BRT952" s="44"/>
      <c r="BRU952" s="44"/>
      <c r="BRV952" s="44"/>
      <c r="BRW952" s="44"/>
      <c r="BRX952" s="44"/>
      <c r="BRY952" s="44"/>
      <c r="BRZ952" s="44"/>
      <c r="BSA952" s="44"/>
      <c r="BSB952" s="44"/>
      <c r="BSC952" s="44"/>
      <c r="BSD952" s="44"/>
      <c r="BSE952" s="44"/>
      <c r="BSF952" s="44"/>
      <c r="BSG952" s="44"/>
      <c r="BSH952" s="44"/>
      <c r="BSI952" s="44"/>
      <c r="BSJ952" s="44"/>
      <c r="BSK952" s="44"/>
      <c r="BSL952" s="44"/>
      <c r="BSM952" s="44"/>
      <c r="BSN952" s="44"/>
      <c r="BSO952" s="44"/>
      <c r="BSP952" s="44"/>
      <c r="BSQ952" s="44"/>
      <c r="BSR952" s="44"/>
      <c r="BSS952" s="44"/>
      <c r="BST952" s="44"/>
      <c r="BSU952" s="44"/>
      <c r="BSV952" s="44"/>
      <c r="BSW952" s="44"/>
      <c r="BSX952" s="44"/>
      <c r="BSY952" s="44"/>
      <c r="BSZ952" s="44"/>
      <c r="BTA952" s="44"/>
      <c r="BTB952" s="44"/>
      <c r="BTC952" s="44"/>
      <c r="BTD952" s="44"/>
      <c r="BTE952" s="44"/>
      <c r="BTF952" s="44"/>
      <c r="BTG952" s="44"/>
      <c r="BTH952" s="44"/>
      <c r="BTI952" s="44"/>
      <c r="BTJ952" s="44"/>
      <c r="BTK952" s="44"/>
      <c r="BTL952" s="44"/>
      <c r="BTM952" s="44"/>
      <c r="BTN952" s="44"/>
      <c r="BTO952" s="44"/>
      <c r="BTP952" s="44"/>
      <c r="BTQ952" s="44"/>
      <c r="BTR952" s="44"/>
      <c r="BTS952" s="44"/>
      <c r="BTT952" s="44"/>
      <c r="BTU952" s="44"/>
      <c r="BTV952" s="44"/>
      <c r="BTW952" s="44"/>
      <c r="BTX952" s="44"/>
      <c r="BTY952" s="44"/>
      <c r="BTZ952" s="44"/>
      <c r="BUA952" s="44"/>
      <c r="BUB952" s="44"/>
      <c r="BUC952" s="44"/>
      <c r="BUD952" s="44"/>
      <c r="BUE952" s="44"/>
      <c r="BUF952" s="44"/>
      <c r="BUG952" s="44"/>
      <c r="BUH952" s="44"/>
      <c r="BUI952" s="44"/>
      <c r="BUJ952" s="44"/>
      <c r="BUK952" s="44"/>
      <c r="BUL952" s="44"/>
      <c r="BUM952" s="44"/>
      <c r="BUN952" s="44"/>
      <c r="BUO952" s="44"/>
      <c r="BUP952" s="44"/>
      <c r="BUQ952" s="44"/>
      <c r="BUR952" s="44"/>
      <c r="BUS952" s="44"/>
      <c r="BUT952" s="44"/>
      <c r="BUU952" s="44"/>
      <c r="BUV952" s="44"/>
      <c r="BUW952" s="44"/>
      <c r="BUX952" s="44"/>
      <c r="BUY952" s="44"/>
      <c r="BUZ952" s="44"/>
      <c r="BVA952" s="44"/>
      <c r="BVB952" s="44"/>
      <c r="BVC952" s="44"/>
      <c r="BVD952" s="44"/>
      <c r="BVE952" s="44"/>
      <c r="BVF952" s="44"/>
      <c r="BVG952" s="44"/>
      <c r="BVH952" s="44"/>
      <c r="BVI952" s="44"/>
      <c r="BVJ952" s="44"/>
      <c r="BVK952" s="44"/>
      <c r="BVL952" s="44"/>
      <c r="BVM952" s="44"/>
      <c r="BVN952" s="44"/>
      <c r="BVO952" s="44"/>
      <c r="BVP952" s="44"/>
      <c r="BVQ952" s="44"/>
      <c r="BVR952" s="44"/>
      <c r="BVS952" s="44"/>
      <c r="BVT952" s="44"/>
      <c r="BVU952" s="44"/>
      <c r="BVV952" s="44"/>
      <c r="BVW952" s="44"/>
      <c r="BVX952" s="44"/>
      <c r="BVY952" s="44"/>
      <c r="BVZ952" s="44"/>
      <c r="BWA952" s="44"/>
      <c r="BWB952" s="44"/>
      <c r="BWC952" s="44"/>
      <c r="BWD952" s="44"/>
      <c r="BWE952" s="44"/>
      <c r="BWF952" s="44"/>
      <c r="BWG952" s="44"/>
      <c r="BWH952" s="44"/>
      <c r="BWI952" s="44"/>
      <c r="BWJ952" s="44"/>
      <c r="BWK952" s="44"/>
      <c r="BWL952" s="44"/>
      <c r="BWM952" s="44"/>
      <c r="BWN952" s="44"/>
      <c r="BWO952" s="44"/>
      <c r="BWP952" s="44"/>
      <c r="BWQ952" s="44"/>
      <c r="BWR952" s="44"/>
      <c r="BWS952" s="44"/>
      <c r="BWT952" s="44"/>
      <c r="BWU952" s="44"/>
      <c r="BWV952" s="44"/>
      <c r="BWW952" s="44"/>
      <c r="BWX952" s="44"/>
      <c r="BWY952" s="44"/>
      <c r="BWZ952" s="44"/>
      <c r="BXA952" s="44"/>
      <c r="BXB952" s="44"/>
      <c r="BXC952" s="44"/>
      <c r="BXD952" s="44"/>
      <c r="BXE952" s="44"/>
      <c r="BXF952" s="44"/>
      <c r="BXG952" s="44"/>
      <c r="BXH952" s="44"/>
      <c r="BXI952" s="44"/>
      <c r="BXJ952" s="44"/>
      <c r="BXK952" s="44"/>
      <c r="BXL952" s="44"/>
      <c r="BXM952" s="44"/>
      <c r="BXN952" s="44"/>
      <c r="BXO952" s="44"/>
      <c r="BXP952" s="44"/>
      <c r="BXQ952" s="44"/>
      <c r="BXR952" s="44"/>
      <c r="BXS952" s="44"/>
      <c r="BXT952" s="44"/>
      <c r="BXU952" s="44"/>
      <c r="BXV952" s="44"/>
      <c r="BXW952" s="44"/>
      <c r="BXX952" s="44"/>
      <c r="BXY952" s="44"/>
      <c r="BXZ952" s="44"/>
      <c r="BYA952" s="44"/>
      <c r="BYB952" s="44"/>
      <c r="BYC952" s="44"/>
      <c r="BYD952" s="44"/>
      <c r="BYE952" s="44"/>
      <c r="BYF952" s="44"/>
      <c r="BYG952" s="44"/>
      <c r="BYH952" s="44"/>
      <c r="BYI952" s="44"/>
      <c r="BYJ952" s="44"/>
      <c r="BYK952" s="44"/>
      <c r="BYL952" s="44"/>
      <c r="BYM952" s="44"/>
      <c r="BYN952" s="44"/>
      <c r="BYO952" s="44"/>
      <c r="BYP952" s="44"/>
      <c r="BYQ952" s="44"/>
      <c r="BYR952" s="44"/>
      <c r="BYS952" s="44"/>
      <c r="BYT952" s="44"/>
      <c r="BYU952" s="44"/>
      <c r="BYV952" s="44"/>
      <c r="BYW952" s="44"/>
      <c r="BYX952" s="44"/>
      <c r="BYY952" s="44"/>
      <c r="BYZ952" s="44"/>
      <c r="BZA952" s="44"/>
      <c r="BZB952" s="44"/>
      <c r="BZC952" s="44"/>
      <c r="BZD952" s="44"/>
      <c r="BZE952" s="44"/>
      <c r="BZF952" s="44"/>
      <c r="BZG952" s="44"/>
      <c r="BZH952" s="44"/>
      <c r="BZI952" s="44"/>
      <c r="BZJ952" s="44"/>
      <c r="BZK952" s="44"/>
      <c r="BZL952" s="44"/>
      <c r="BZM952" s="44"/>
      <c r="BZN952" s="44"/>
      <c r="BZO952" s="44"/>
      <c r="BZP952" s="44"/>
      <c r="BZQ952" s="44"/>
      <c r="BZR952" s="44"/>
      <c r="BZS952" s="44"/>
      <c r="BZT952" s="44"/>
      <c r="BZU952" s="44"/>
      <c r="BZV952" s="44"/>
      <c r="BZW952" s="44"/>
      <c r="BZX952" s="44"/>
      <c r="BZY952" s="44"/>
      <c r="BZZ952" s="44"/>
      <c r="CAA952" s="44"/>
      <c r="CAB952" s="44"/>
      <c r="CAC952" s="44"/>
      <c r="CAD952" s="44"/>
      <c r="CAE952" s="44"/>
      <c r="CAF952" s="44"/>
      <c r="CAG952" s="44"/>
      <c r="CAH952" s="44"/>
      <c r="CAI952" s="44"/>
      <c r="CAJ952" s="44"/>
      <c r="CAK952" s="44"/>
      <c r="CAL952" s="44"/>
      <c r="CAM952" s="44"/>
      <c r="CAN952" s="44"/>
      <c r="CAO952" s="44"/>
      <c r="CAP952" s="44"/>
      <c r="CAQ952" s="44"/>
      <c r="CAR952" s="44"/>
      <c r="CAS952" s="44"/>
      <c r="CAT952" s="44"/>
      <c r="CAU952" s="44"/>
      <c r="CAV952" s="44"/>
      <c r="CAW952" s="44"/>
      <c r="CAX952" s="44"/>
      <c r="CAY952" s="44"/>
      <c r="CAZ952" s="44"/>
      <c r="CBA952" s="44"/>
      <c r="CBB952" s="44"/>
      <c r="CBC952" s="44"/>
      <c r="CBD952" s="44"/>
      <c r="CBE952" s="44"/>
      <c r="CBF952" s="44"/>
      <c r="CBG952" s="44"/>
      <c r="CBH952" s="44"/>
      <c r="CBI952" s="44"/>
      <c r="CBJ952" s="44"/>
      <c r="CBK952" s="44"/>
      <c r="CBL952" s="44"/>
      <c r="CBM952" s="44"/>
      <c r="CBN952" s="44"/>
      <c r="CBO952" s="44"/>
      <c r="CBP952" s="44"/>
      <c r="CBQ952" s="44"/>
      <c r="CBR952" s="44"/>
      <c r="CBS952" s="44"/>
      <c r="CBT952" s="44"/>
      <c r="CBU952" s="44"/>
      <c r="CBV952" s="44"/>
      <c r="CBW952" s="44"/>
      <c r="CBX952" s="44"/>
      <c r="CBY952" s="44"/>
      <c r="CBZ952" s="44"/>
      <c r="CCA952" s="44"/>
      <c r="CCB952" s="44"/>
      <c r="CCC952" s="44"/>
      <c r="CCD952" s="44"/>
      <c r="CCE952" s="44"/>
      <c r="CCF952" s="44"/>
      <c r="CCG952" s="44"/>
      <c r="CCH952" s="44"/>
      <c r="CCI952" s="44"/>
      <c r="CCJ952" s="44"/>
      <c r="CCK952" s="44"/>
      <c r="CCL952" s="44"/>
      <c r="CCM952" s="44"/>
      <c r="CCN952" s="44"/>
      <c r="CCO952" s="44"/>
      <c r="CCP952" s="44"/>
      <c r="CCQ952" s="44"/>
      <c r="CCR952" s="44"/>
      <c r="CCS952" s="44"/>
      <c r="CCT952" s="44"/>
      <c r="CCU952" s="44"/>
      <c r="CCV952" s="44"/>
      <c r="CCW952" s="44"/>
      <c r="CCX952" s="44"/>
      <c r="CCY952" s="44"/>
      <c r="CCZ952" s="44"/>
      <c r="CDA952" s="44"/>
      <c r="CDB952" s="44"/>
      <c r="CDC952" s="44"/>
      <c r="CDD952" s="44"/>
      <c r="CDE952" s="44"/>
      <c r="CDF952" s="44"/>
      <c r="CDG952" s="44"/>
      <c r="CDH952" s="44"/>
      <c r="CDI952" s="44"/>
      <c r="CDJ952" s="44"/>
      <c r="CDK952" s="44"/>
      <c r="CDL952" s="44"/>
      <c r="CDM952" s="44"/>
      <c r="CDN952" s="44"/>
      <c r="CDO952" s="44"/>
      <c r="CDP952" s="44"/>
      <c r="CDQ952" s="44"/>
      <c r="CDR952" s="44"/>
      <c r="CDS952" s="44"/>
      <c r="CDT952" s="44"/>
      <c r="CDU952" s="44"/>
      <c r="CDV952" s="44"/>
      <c r="CDW952" s="44"/>
      <c r="CDX952" s="44"/>
      <c r="CDY952" s="44"/>
      <c r="CDZ952" s="44"/>
      <c r="CEA952" s="44"/>
      <c r="CEB952" s="44"/>
      <c r="CEC952" s="44"/>
      <c r="CED952" s="44"/>
      <c r="CEE952" s="44"/>
      <c r="CEF952" s="44"/>
      <c r="CEG952" s="44"/>
      <c r="CEH952" s="44"/>
      <c r="CEI952" s="44"/>
      <c r="CEJ952" s="44"/>
      <c r="CEK952" s="44"/>
      <c r="CEL952" s="44"/>
      <c r="CEM952" s="44"/>
      <c r="CEN952" s="44"/>
      <c r="CEO952" s="44"/>
      <c r="CEP952" s="44"/>
      <c r="CEQ952" s="44"/>
      <c r="CER952" s="44"/>
      <c r="CES952" s="44"/>
      <c r="CET952" s="44"/>
      <c r="CEU952" s="44"/>
      <c r="CEV952" s="44"/>
      <c r="CEW952" s="44"/>
      <c r="CEX952" s="44"/>
      <c r="CEY952" s="44"/>
      <c r="CEZ952" s="44"/>
      <c r="CFA952" s="44"/>
      <c r="CFB952" s="44"/>
      <c r="CFC952" s="44"/>
      <c r="CFD952" s="44"/>
      <c r="CFE952" s="44"/>
      <c r="CFF952" s="44"/>
      <c r="CFG952" s="44"/>
      <c r="CFH952" s="44"/>
      <c r="CFI952" s="44"/>
      <c r="CFJ952" s="44"/>
      <c r="CFK952" s="44"/>
      <c r="CFL952" s="44"/>
      <c r="CFM952" s="44"/>
      <c r="CFN952" s="44"/>
      <c r="CFO952" s="44"/>
      <c r="CFP952" s="44"/>
      <c r="CFQ952" s="44"/>
      <c r="CFR952" s="44"/>
      <c r="CFS952" s="44"/>
      <c r="CFT952" s="44"/>
      <c r="CFU952" s="44"/>
      <c r="CFV952" s="44"/>
      <c r="CFW952" s="44"/>
      <c r="CFX952" s="44"/>
      <c r="CFY952" s="44"/>
      <c r="CFZ952" s="44"/>
      <c r="CGA952" s="44"/>
      <c r="CGB952" s="44"/>
      <c r="CGC952" s="44"/>
      <c r="CGD952" s="44"/>
      <c r="CGE952" s="44"/>
      <c r="CGF952" s="44"/>
      <c r="CGG952" s="44"/>
      <c r="CGH952" s="44"/>
      <c r="CGI952" s="44"/>
      <c r="CGJ952" s="44"/>
      <c r="CGK952" s="44"/>
      <c r="CGL952" s="44"/>
      <c r="CGM952" s="44"/>
      <c r="CGN952" s="44"/>
      <c r="CGO952" s="44"/>
      <c r="CGP952" s="44"/>
      <c r="CGQ952" s="44"/>
      <c r="CGR952" s="44"/>
      <c r="CGS952" s="44"/>
      <c r="CGT952" s="44"/>
      <c r="CGU952" s="44"/>
      <c r="CGV952" s="44"/>
      <c r="CGW952" s="44"/>
      <c r="CGX952" s="44"/>
      <c r="CGY952" s="44"/>
      <c r="CGZ952" s="44"/>
      <c r="CHA952" s="44"/>
      <c r="CHB952" s="44"/>
      <c r="CHC952" s="44"/>
      <c r="CHD952" s="44"/>
      <c r="CHE952" s="44"/>
      <c r="CHF952" s="44"/>
      <c r="CHG952" s="44"/>
      <c r="CHH952" s="44"/>
      <c r="CHI952" s="44"/>
      <c r="CHJ952" s="44"/>
      <c r="CHK952" s="44"/>
      <c r="CHL952" s="44"/>
      <c r="CHM952" s="44"/>
      <c r="CHN952" s="44"/>
      <c r="CHO952" s="44"/>
      <c r="CHP952" s="44"/>
      <c r="CHQ952" s="44"/>
      <c r="CHR952" s="44"/>
      <c r="CHS952" s="44"/>
      <c r="CHT952" s="44"/>
      <c r="CHU952" s="44"/>
      <c r="CHV952" s="44"/>
      <c r="CHW952" s="44"/>
      <c r="CHX952" s="44"/>
      <c r="CHY952" s="44"/>
      <c r="CHZ952" s="44"/>
      <c r="CIA952" s="44"/>
      <c r="CIB952" s="44"/>
      <c r="CIC952" s="44"/>
      <c r="CID952" s="44"/>
      <c r="CIE952" s="44"/>
      <c r="CIF952" s="44"/>
      <c r="CIG952" s="44"/>
      <c r="CIH952" s="44"/>
      <c r="CII952" s="44"/>
      <c r="CIJ952" s="44"/>
      <c r="CIK952" s="44"/>
      <c r="CIL952" s="44"/>
      <c r="CIM952" s="44"/>
      <c r="CIN952" s="44"/>
      <c r="CIO952" s="44"/>
      <c r="CIP952" s="44"/>
      <c r="CIQ952" s="44"/>
      <c r="CIR952" s="44"/>
      <c r="CIS952" s="44"/>
      <c r="CIT952" s="44"/>
      <c r="CIU952" s="44"/>
      <c r="CIV952" s="44"/>
      <c r="CIW952" s="44"/>
      <c r="CIX952" s="44"/>
      <c r="CIY952" s="44"/>
      <c r="CIZ952" s="44"/>
      <c r="CJA952" s="44"/>
      <c r="CJB952" s="44"/>
      <c r="CJC952" s="44"/>
      <c r="CJD952" s="44"/>
      <c r="CJE952" s="44"/>
      <c r="CJF952" s="44"/>
      <c r="CJG952" s="44"/>
      <c r="CJH952" s="44"/>
      <c r="CJI952" s="44"/>
      <c r="CJJ952" s="44"/>
      <c r="CJK952" s="44"/>
      <c r="CJL952" s="44"/>
      <c r="CJM952" s="44"/>
      <c r="CJN952" s="44"/>
      <c r="CJO952" s="44"/>
      <c r="CJP952" s="44"/>
      <c r="CJQ952" s="44"/>
      <c r="CJR952" s="44"/>
      <c r="CJS952" s="44"/>
      <c r="CJT952" s="44"/>
      <c r="CJU952" s="44"/>
      <c r="CJV952" s="44"/>
      <c r="CJW952" s="44"/>
      <c r="CJX952" s="44"/>
      <c r="CJY952" s="44"/>
      <c r="CJZ952" s="44"/>
      <c r="CKA952" s="44"/>
      <c r="CKB952" s="44"/>
      <c r="CKC952" s="44"/>
      <c r="CKD952" s="44"/>
      <c r="CKE952" s="44"/>
      <c r="CKF952" s="44"/>
      <c r="CKG952" s="44"/>
      <c r="CKH952" s="44"/>
      <c r="CKI952" s="44"/>
      <c r="CKJ952" s="44"/>
      <c r="CKK952" s="44"/>
      <c r="CKL952" s="44"/>
      <c r="CKM952" s="44"/>
      <c r="CKN952" s="44"/>
      <c r="CKO952" s="44"/>
      <c r="CKP952" s="44"/>
      <c r="CKQ952" s="44"/>
      <c r="CKR952" s="44"/>
      <c r="CKS952" s="44"/>
      <c r="CKT952" s="44"/>
      <c r="CKU952" s="44"/>
      <c r="CKV952" s="44"/>
      <c r="CKW952" s="44"/>
      <c r="CKX952" s="44"/>
      <c r="CKY952" s="44"/>
      <c r="CKZ952" s="44"/>
      <c r="CLA952" s="44"/>
      <c r="CLB952" s="44"/>
      <c r="CLC952" s="44"/>
      <c r="CLD952" s="44"/>
      <c r="CLE952" s="44"/>
      <c r="CLF952" s="44"/>
      <c r="CLG952" s="44"/>
      <c r="CLH952" s="44"/>
      <c r="CLI952" s="44"/>
      <c r="CLJ952" s="44"/>
      <c r="CLK952" s="44"/>
      <c r="CLL952" s="44"/>
      <c r="CLM952" s="44"/>
      <c r="CLN952" s="44"/>
      <c r="CLO952" s="44"/>
      <c r="CLP952" s="44"/>
      <c r="CLQ952" s="44"/>
      <c r="CLR952" s="44"/>
      <c r="CLS952" s="44"/>
      <c r="CLT952" s="44"/>
      <c r="CLU952" s="44"/>
      <c r="CLV952" s="44"/>
      <c r="CLW952" s="44"/>
      <c r="CLX952" s="44"/>
      <c r="CLY952" s="44"/>
      <c r="CLZ952" s="44"/>
      <c r="CMA952" s="44"/>
      <c r="CMB952" s="44"/>
      <c r="CMC952" s="44"/>
      <c r="CMD952" s="44"/>
      <c r="CME952" s="44"/>
      <c r="CMF952" s="44"/>
      <c r="CMG952" s="44"/>
      <c r="CMH952" s="44"/>
      <c r="CMI952" s="44"/>
      <c r="CMJ952" s="44"/>
      <c r="CMK952" s="44"/>
      <c r="CML952" s="44"/>
      <c r="CMM952" s="44"/>
      <c r="CMN952" s="44"/>
      <c r="CMO952" s="44"/>
      <c r="CMP952" s="44"/>
      <c r="CMQ952" s="44"/>
      <c r="CMR952" s="44"/>
      <c r="CMS952" s="44"/>
      <c r="CMT952" s="44"/>
      <c r="CMU952" s="44"/>
      <c r="CMV952" s="44"/>
      <c r="CMW952" s="44"/>
      <c r="CMX952" s="44"/>
      <c r="CMY952" s="44"/>
      <c r="CMZ952" s="44"/>
      <c r="CNA952" s="44"/>
      <c r="CNB952" s="44"/>
      <c r="CNC952" s="44"/>
      <c r="CND952" s="44"/>
      <c r="CNE952" s="44"/>
      <c r="CNF952" s="44"/>
      <c r="CNG952" s="44"/>
      <c r="CNH952" s="44"/>
      <c r="CNI952" s="44"/>
      <c r="CNJ952" s="44"/>
      <c r="CNK952" s="44"/>
      <c r="CNL952" s="44"/>
      <c r="CNM952" s="44"/>
      <c r="CNN952" s="44"/>
      <c r="CNO952" s="44"/>
      <c r="CNP952" s="44"/>
      <c r="CNQ952" s="44"/>
      <c r="CNR952" s="44"/>
      <c r="CNS952" s="44"/>
      <c r="CNT952" s="44"/>
      <c r="CNU952" s="44"/>
      <c r="CNV952" s="44"/>
      <c r="CNW952" s="44"/>
      <c r="CNX952" s="44"/>
      <c r="CNY952" s="44"/>
      <c r="CNZ952" s="44"/>
      <c r="COA952" s="44"/>
      <c r="COB952" s="44"/>
      <c r="COC952" s="44"/>
      <c r="COD952" s="44"/>
      <c r="COE952" s="44"/>
      <c r="COF952" s="44"/>
      <c r="COG952" s="44"/>
      <c r="COH952" s="44"/>
      <c r="COI952" s="44"/>
      <c r="COJ952" s="44"/>
      <c r="COK952" s="44"/>
      <c r="COL952" s="44"/>
      <c r="COM952" s="44"/>
      <c r="CON952" s="44"/>
      <c r="COO952" s="44"/>
      <c r="COP952" s="44"/>
      <c r="COQ952" s="44"/>
      <c r="COR952" s="44"/>
      <c r="COS952" s="44"/>
      <c r="COT952" s="44"/>
      <c r="COU952" s="44"/>
      <c r="COV952" s="44"/>
      <c r="COW952" s="44"/>
      <c r="COX952" s="44"/>
      <c r="COY952" s="44"/>
      <c r="COZ952" s="44"/>
      <c r="CPA952" s="44"/>
      <c r="CPB952" s="44"/>
      <c r="CPC952" s="44"/>
      <c r="CPD952" s="44"/>
      <c r="CPE952" s="44"/>
      <c r="CPF952" s="44"/>
      <c r="CPG952" s="44"/>
      <c r="CPH952" s="44"/>
      <c r="CPI952" s="44"/>
      <c r="CPJ952" s="44"/>
      <c r="CPK952" s="44"/>
      <c r="CPL952" s="44"/>
      <c r="CPM952" s="44"/>
      <c r="CPN952" s="44"/>
      <c r="CPO952" s="44"/>
      <c r="CPP952" s="44"/>
      <c r="CPQ952" s="44"/>
      <c r="CPR952" s="44"/>
      <c r="CPS952" s="44"/>
      <c r="CPT952" s="44"/>
      <c r="CPU952" s="44"/>
      <c r="CPV952" s="44"/>
      <c r="CPW952" s="44"/>
      <c r="CPX952" s="44"/>
      <c r="CPY952" s="44"/>
      <c r="CPZ952" s="44"/>
      <c r="CQA952" s="44"/>
      <c r="CQB952" s="44"/>
      <c r="CQC952" s="44"/>
      <c r="CQD952" s="44"/>
      <c r="CQE952" s="44"/>
      <c r="CQF952" s="44"/>
      <c r="CQG952" s="44"/>
      <c r="CQH952" s="44"/>
      <c r="CQI952" s="44"/>
      <c r="CQJ952" s="44"/>
      <c r="CQK952" s="44"/>
      <c r="CQL952" s="44"/>
      <c r="CQM952" s="44"/>
      <c r="CQN952" s="44"/>
      <c r="CQO952" s="44"/>
      <c r="CQP952" s="44"/>
      <c r="CQQ952" s="44"/>
      <c r="CQR952" s="44"/>
      <c r="CQS952" s="44"/>
      <c r="CQT952" s="44"/>
      <c r="CQU952" s="44"/>
      <c r="CQV952" s="44"/>
      <c r="CQW952" s="44"/>
      <c r="CQX952" s="44"/>
      <c r="CQY952" s="44"/>
      <c r="CQZ952" s="44"/>
      <c r="CRA952" s="44"/>
      <c r="CRB952" s="44"/>
      <c r="CRC952" s="44"/>
      <c r="CRD952" s="44"/>
      <c r="CRE952" s="44"/>
      <c r="CRF952" s="44"/>
      <c r="CRG952" s="44"/>
      <c r="CRH952" s="44"/>
      <c r="CRI952" s="44"/>
      <c r="CRJ952" s="44"/>
      <c r="CRK952" s="44"/>
      <c r="CRL952" s="44"/>
      <c r="CRM952" s="44"/>
      <c r="CRN952" s="44"/>
      <c r="CRO952" s="44"/>
      <c r="CRP952" s="44"/>
      <c r="CRQ952" s="44"/>
      <c r="CRR952" s="44"/>
      <c r="CRS952" s="44"/>
      <c r="CRT952" s="44"/>
      <c r="CRU952" s="44"/>
      <c r="CRV952" s="44"/>
      <c r="CRW952" s="44"/>
      <c r="CRX952" s="44"/>
      <c r="CRY952" s="44"/>
      <c r="CRZ952" s="44"/>
      <c r="CSA952" s="44"/>
      <c r="CSB952" s="44"/>
      <c r="CSC952" s="44"/>
      <c r="CSD952" s="44"/>
      <c r="CSE952" s="44"/>
      <c r="CSF952" s="44"/>
      <c r="CSG952" s="44"/>
      <c r="CSH952" s="44"/>
      <c r="CSI952" s="44"/>
      <c r="CSJ952" s="44"/>
      <c r="CSK952" s="44"/>
      <c r="CSL952" s="44"/>
      <c r="CSM952" s="44"/>
      <c r="CSN952" s="44"/>
      <c r="CSO952" s="44"/>
      <c r="CSP952" s="44"/>
      <c r="CSQ952" s="44"/>
      <c r="CSR952" s="44"/>
      <c r="CSS952" s="44"/>
      <c r="CST952" s="44"/>
      <c r="CSU952" s="44"/>
      <c r="CSV952" s="44"/>
      <c r="CSW952" s="44"/>
      <c r="CSX952" s="44"/>
      <c r="CSY952" s="44"/>
      <c r="CSZ952" s="44"/>
      <c r="CTA952" s="44"/>
      <c r="CTB952" s="44"/>
      <c r="CTC952" s="44"/>
      <c r="CTD952" s="44"/>
      <c r="CTE952" s="44"/>
      <c r="CTF952" s="44"/>
      <c r="CTG952" s="44"/>
      <c r="CTH952" s="44"/>
      <c r="CTI952" s="44"/>
      <c r="CTJ952" s="44"/>
      <c r="CTK952" s="44"/>
      <c r="CTL952" s="44"/>
      <c r="CTM952" s="44"/>
      <c r="CTN952" s="44"/>
      <c r="CTO952" s="44"/>
      <c r="CTP952" s="44"/>
      <c r="CTQ952" s="44"/>
      <c r="CTR952" s="44"/>
      <c r="CTS952" s="44"/>
      <c r="CTT952" s="44"/>
      <c r="CTU952" s="44"/>
      <c r="CTV952" s="44"/>
      <c r="CTW952" s="44"/>
      <c r="CTX952" s="44"/>
      <c r="CTY952" s="44"/>
      <c r="CTZ952" s="44"/>
      <c r="CUA952" s="44"/>
      <c r="CUB952" s="44"/>
      <c r="CUC952" s="44"/>
      <c r="CUD952" s="44"/>
      <c r="CUE952" s="44"/>
      <c r="CUF952" s="44"/>
      <c r="CUG952" s="44"/>
      <c r="CUH952" s="44"/>
      <c r="CUI952" s="44"/>
      <c r="CUJ952" s="44"/>
      <c r="CUK952" s="44"/>
      <c r="CUL952" s="44"/>
      <c r="CUM952" s="44"/>
      <c r="CUN952" s="44"/>
      <c r="CUO952" s="44"/>
      <c r="CUP952" s="44"/>
      <c r="CUQ952" s="44"/>
      <c r="CUR952" s="44"/>
      <c r="CUS952" s="44"/>
      <c r="CUT952" s="44"/>
      <c r="CUU952" s="44"/>
      <c r="CUV952" s="44"/>
      <c r="CUW952" s="44"/>
      <c r="CUX952" s="44"/>
      <c r="CUY952" s="44"/>
      <c r="CUZ952" s="44"/>
      <c r="CVA952" s="44"/>
      <c r="CVB952" s="44"/>
      <c r="CVC952" s="44"/>
      <c r="CVD952" s="44"/>
      <c r="CVE952" s="44"/>
      <c r="CVF952" s="44"/>
      <c r="CVG952" s="44"/>
      <c r="CVH952" s="44"/>
      <c r="CVI952" s="44"/>
      <c r="CVJ952" s="44"/>
      <c r="CVK952" s="44"/>
      <c r="CVL952" s="44"/>
      <c r="CVM952" s="44"/>
      <c r="CVN952" s="44"/>
      <c r="CVO952" s="44"/>
      <c r="CVP952" s="44"/>
      <c r="CVQ952" s="44"/>
      <c r="CVR952" s="44"/>
      <c r="CVS952" s="44"/>
      <c r="CVT952" s="44"/>
      <c r="CVU952" s="44"/>
      <c r="CVV952" s="44"/>
      <c r="CVW952" s="44"/>
      <c r="CVX952" s="44"/>
      <c r="CVY952" s="44"/>
      <c r="CVZ952" s="44"/>
      <c r="CWA952" s="44"/>
      <c r="CWB952" s="44"/>
      <c r="CWC952" s="44"/>
      <c r="CWD952" s="44"/>
      <c r="CWE952" s="44"/>
      <c r="CWF952" s="44"/>
      <c r="CWG952" s="44"/>
      <c r="CWH952" s="44"/>
      <c r="CWI952" s="44"/>
      <c r="CWJ952" s="44"/>
      <c r="CWK952" s="44"/>
      <c r="CWL952" s="44"/>
      <c r="CWM952" s="44"/>
      <c r="CWN952" s="44"/>
      <c r="CWO952" s="44"/>
      <c r="CWP952" s="44"/>
      <c r="CWQ952" s="44"/>
      <c r="CWR952" s="44"/>
      <c r="CWS952" s="44"/>
      <c r="CWT952" s="44"/>
      <c r="CWU952" s="44"/>
      <c r="CWV952" s="44"/>
      <c r="CWW952" s="44"/>
      <c r="CWX952" s="44"/>
      <c r="CWY952" s="44"/>
      <c r="CWZ952" s="44"/>
      <c r="CXA952" s="44"/>
      <c r="CXB952" s="44"/>
      <c r="CXC952" s="44"/>
      <c r="CXD952" s="44"/>
      <c r="CXE952" s="44"/>
      <c r="CXF952" s="44"/>
      <c r="CXG952" s="44"/>
      <c r="CXH952" s="44"/>
      <c r="CXI952" s="44"/>
      <c r="CXJ952" s="44"/>
      <c r="CXK952" s="44"/>
      <c r="CXL952" s="44"/>
      <c r="CXM952" s="44"/>
      <c r="CXN952" s="44"/>
      <c r="CXO952" s="44"/>
      <c r="CXP952" s="44"/>
      <c r="CXQ952" s="44"/>
      <c r="CXR952" s="44"/>
      <c r="CXS952" s="44"/>
      <c r="CXT952" s="44"/>
      <c r="CXU952" s="44"/>
      <c r="CXV952" s="44"/>
      <c r="CXW952" s="44"/>
      <c r="CXX952" s="44"/>
      <c r="CXY952" s="44"/>
      <c r="CXZ952" s="44"/>
      <c r="CYA952" s="44"/>
      <c r="CYB952" s="44"/>
      <c r="CYC952" s="44"/>
      <c r="CYD952" s="44"/>
      <c r="CYE952" s="44"/>
      <c r="CYF952" s="44"/>
      <c r="CYG952" s="44"/>
      <c r="CYH952" s="44"/>
      <c r="CYI952" s="44"/>
      <c r="CYJ952" s="44"/>
      <c r="CYK952" s="44"/>
      <c r="CYL952" s="44"/>
      <c r="CYM952" s="44"/>
      <c r="CYN952" s="44"/>
      <c r="CYO952" s="44"/>
      <c r="CYP952" s="44"/>
      <c r="CYQ952" s="44"/>
      <c r="CYR952" s="44"/>
      <c r="CYS952" s="44"/>
      <c r="CYT952" s="44"/>
      <c r="CYU952" s="44"/>
      <c r="CYV952" s="44"/>
      <c r="CYW952" s="44"/>
      <c r="CYX952" s="44"/>
      <c r="CYY952" s="44"/>
      <c r="CYZ952" s="44"/>
      <c r="CZA952" s="44"/>
      <c r="CZB952" s="44"/>
      <c r="CZC952" s="44"/>
      <c r="CZD952" s="44"/>
      <c r="CZE952" s="44"/>
      <c r="CZF952" s="44"/>
      <c r="CZG952" s="44"/>
      <c r="CZH952" s="44"/>
      <c r="CZI952" s="44"/>
      <c r="CZJ952" s="44"/>
      <c r="CZK952" s="44"/>
      <c r="CZL952" s="44"/>
      <c r="CZM952" s="44"/>
      <c r="CZN952" s="44"/>
      <c r="CZO952" s="44"/>
      <c r="CZP952" s="44"/>
      <c r="CZQ952" s="44"/>
      <c r="CZR952" s="44"/>
      <c r="CZS952" s="44"/>
      <c r="CZT952" s="44"/>
      <c r="CZU952" s="44"/>
      <c r="CZV952" s="44"/>
      <c r="CZW952" s="44"/>
      <c r="CZX952" s="44"/>
      <c r="CZY952" s="44"/>
      <c r="CZZ952" s="44"/>
      <c r="DAA952" s="44"/>
      <c r="DAB952" s="44"/>
      <c r="DAC952" s="44"/>
      <c r="DAD952" s="44"/>
      <c r="DAE952" s="44"/>
      <c r="DAF952" s="44"/>
      <c r="DAG952" s="44"/>
      <c r="DAH952" s="44"/>
      <c r="DAI952" s="44"/>
      <c r="DAJ952" s="44"/>
      <c r="DAK952" s="44"/>
      <c r="DAL952" s="44"/>
      <c r="DAM952" s="44"/>
      <c r="DAN952" s="44"/>
      <c r="DAO952" s="44"/>
      <c r="DAP952" s="44"/>
      <c r="DAQ952" s="44"/>
      <c r="DAR952" s="44"/>
      <c r="DAS952" s="44"/>
      <c r="DAT952" s="44"/>
      <c r="DAU952" s="44"/>
      <c r="DAV952" s="44"/>
      <c r="DAW952" s="44"/>
      <c r="DAX952" s="44"/>
      <c r="DAY952" s="44"/>
      <c r="DAZ952" s="44"/>
      <c r="DBA952" s="44"/>
      <c r="DBB952" s="44"/>
      <c r="DBC952" s="44"/>
      <c r="DBD952" s="44"/>
      <c r="DBE952" s="44"/>
      <c r="DBF952" s="44"/>
      <c r="DBG952" s="44"/>
      <c r="DBH952" s="44"/>
      <c r="DBI952" s="44"/>
      <c r="DBJ952" s="44"/>
      <c r="DBK952" s="44"/>
      <c r="DBL952" s="44"/>
      <c r="DBM952" s="44"/>
      <c r="DBN952" s="44"/>
      <c r="DBO952" s="44"/>
      <c r="DBP952" s="44"/>
      <c r="DBQ952" s="44"/>
      <c r="DBR952" s="44"/>
      <c r="DBS952" s="44"/>
      <c r="DBT952" s="44"/>
      <c r="DBU952" s="44"/>
      <c r="DBV952" s="44"/>
      <c r="DBW952" s="44"/>
      <c r="DBX952" s="44"/>
      <c r="DBY952" s="44"/>
      <c r="DBZ952" s="44"/>
      <c r="DCA952" s="44"/>
      <c r="DCB952" s="44"/>
      <c r="DCC952" s="44"/>
      <c r="DCD952" s="44"/>
      <c r="DCE952" s="44"/>
      <c r="DCF952" s="44"/>
      <c r="DCG952" s="44"/>
      <c r="DCH952" s="44"/>
      <c r="DCI952" s="44"/>
      <c r="DCJ952" s="44"/>
      <c r="DCK952" s="44"/>
      <c r="DCL952" s="44"/>
      <c r="DCM952" s="44"/>
      <c r="DCN952" s="44"/>
      <c r="DCO952" s="44"/>
      <c r="DCP952" s="44"/>
      <c r="DCQ952" s="44"/>
      <c r="DCR952" s="44"/>
      <c r="DCS952" s="44"/>
      <c r="DCT952" s="44"/>
      <c r="DCU952" s="44"/>
      <c r="DCV952" s="44"/>
      <c r="DCW952" s="44"/>
      <c r="DCX952" s="44"/>
      <c r="DCY952" s="44"/>
      <c r="DCZ952" s="44"/>
      <c r="DDA952" s="44"/>
      <c r="DDB952" s="44"/>
      <c r="DDC952" s="44"/>
      <c r="DDD952" s="44"/>
      <c r="DDE952" s="44"/>
      <c r="DDF952" s="44"/>
      <c r="DDG952" s="44"/>
      <c r="DDH952" s="44"/>
      <c r="DDI952" s="44"/>
      <c r="DDJ952" s="44"/>
      <c r="DDK952" s="44"/>
      <c r="DDL952" s="44"/>
      <c r="DDM952" s="44"/>
      <c r="DDN952" s="44"/>
      <c r="DDO952" s="44"/>
      <c r="DDP952" s="44"/>
      <c r="DDQ952" s="44"/>
      <c r="DDR952" s="44"/>
      <c r="DDS952" s="44"/>
      <c r="DDT952" s="44"/>
      <c r="DDU952" s="44"/>
      <c r="DDV952" s="44"/>
      <c r="DDW952" s="44"/>
      <c r="DDX952" s="44"/>
      <c r="DDY952" s="44"/>
      <c r="DDZ952" s="44"/>
      <c r="DEA952" s="44"/>
      <c r="DEB952" s="44"/>
      <c r="DEC952" s="44"/>
      <c r="DED952" s="44"/>
      <c r="DEE952" s="44"/>
      <c r="DEF952" s="44"/>
      <c r="DEG952" s="44"/>
      <c r="DEH952" s="44"/>
      <c r="DEI952" s="44"/>
      <c r="DEJ952" s="44"/>
      <c r="DEK952" s="44"/>
      <c r="DEL952" s="44"/>
      <c r="DEM952" s="44"/>
      <c r="DEN952" s="44"/>
      <c r="DEO952" s="44"/>
      <c r="DEP952" s="44"/>
      <c r="DEQ952" s="44"/>
      <c r="DER952" s="44"/>
      <c r="DES952" s="44"/>
      <c r="DET952" s="44"/>
      <c r="DEU952" s="44"/>
      <c r="DEV952" s="44"/>
      <c r="DEW952" s="44"/>
      <c r="DEX952" s="44"/>
      <c r="DEY952" s="44"/>
      <c r="DEZ952" s="44"/>
      <c r="DFA952" s="44"/>
      <c r="DFB952" s="44"/>
      <c r="DFC952" s="44"/>
      <c r="DFD952" s="44"/>
      <c r="DFE952" s="44"/>
      <c r="DFF952" s="44"/>
      <c r="DFG952" s="44"/>
      <c r="DFH952" s="44"/>
      <c r="DFI952" s="44"/>
      <c r="DFJ952" s="44"/>
      <c r="DFK952" s="44"/>
      <c r="DFL952" s="44"/>
      <c r="DFM952" s="44"/>
      <c r="DFN952" s="44"/>
      <c r="DFO952" s="44"/>
      <c r="DFP952" s="44"/>
      <c r="DFQ952" s="44"/>
      <c r="DFR952" s="44"/>
      <c r="DFS952" s="44"/>
      <c r="DFT952" s="44"/>
      <c r="DFU952" s="44"/>
      <c r="DFV952" s="44"/>
      <c r="DFW952" s="44"/>
      <c r="DFX952" s="44"/>
      <c r="DFY952" s="44"/>
      <c r="DFZ952" s="44"/>
      <c r="DGA952" s="44"/>
      <c r="DGB952" s="44"/>
      <c r="DGC952" s="44"/>
      <c r="DGD952" s="44"/>
      <c r="DGE952" s="44"/>
      <c r="DGF952" s="44"/>
      <c r="DGG952" s="44"/>
      <c r="DGH952" s="44"/>
      <c r="DGI952" s="44"/>
      <c r="DGJ952" s="44"/>
      <c r="DGK952" s="44"/>
      <c r="DGL952" s="44"/>
      <c r="DGM952" s="44"/>
      <c r="DGN952" s="44"/>
      <c r="DGO952" s="44"/>
      <c r="DGP952" s="44"/>
      <c r="DGQ952" s="44"/>
      <c r="DGR952" s="44"/>
      <c r="DGS952" s="44"/>
      <c r="DGT952" s="44"/>
      <c r="DGU952" s="44"/>
      <c r="DGV952" s="44"/>
      <c r="DGW952" s="44"/>
      <c r="DGX952" s="44"/>
      <c r="DGY952" s="44"/>
      <c r="DGZ952" s="44"/>
      <c r="DHA952" s="44"/>
      <c r="DHB952" s="44"/>
      <c r="DHC952" s="44"/>
      <c r="DHD952" s="44"/>
      <c r="DHE952" s="44"/>
      <c r="DHF952" s="44"/>
      <c r="DHG952" s="44"/>
      <c r="DHH952" s="44"/>
      <c r="DHI952" s="44"/>
      <c r="DHJ952" s="44"/>
      <c r="DHK952" s="44"/>
      <c r="DHL952" s="44"/>
      <c r="DHM952" s="44"/>
      <c r="DHN952" s="44"/>
      <c r="DHO952" s="44"/>
      <c r="DHP952" s="44"/>
      <c r="DHQ952" s="44"/>
      <c r="DHR952" s="44"/>
      <c r="DHS952" s="44"/>
      <c r="DHT952" s="44"/>
      <c r="DHU952" s="44"/>
      <c r="DHV952" s="44"/>
      <c r="DHW952" s="44"/>
      <c r="DHX952" s="44"/>
      <c r="DHY952" s="44"/>
      <c r="DHZ952" s="44"/>
      <c r="DIA952" s="44"/>
      <c r="DIB952" s="44"/>
      <c r="DIC952" s="44"/>
      <c r="DID952" s="44"/>
      <c r="DIE952" s="44"/>
      <c r="DIF952" s="44"/>
      <c r="DIG952" s="44"/>
      <c r="DIH952" s="44"/>
      <c r="DII952" s="44"/>
      <c r="DIJ952" s="44"/>
      <c r="DIK952" s="44"/>
      <c r="DIL952" s="44"/>
      <c r="DIM952" s="44"/>
      <c r="DIN952" s="44"/>
      <c r="DIO952" s="44"/>
      <c r="DIP952" s="44"/>
      <c r="DIQ952" s="44"/>
      <c r="DIR952" s="44"/>
      <c r="DIS952" s="44"/>
      <c r="DIT952" s="44"/>
      <c r="DIU952" s="44"/>
      <c r="DIV952" s="44"/>
      <c r="DIW952" s="44"/>
      <c r="DIX952" s="44"/>
      <c r="DIY952" s="44"/>
      <c r="DIZ952" s="44"/>
      <c r="DJA952" s="44"/>
      <c r="DJB952" s="44"/>
      <c r="DJC952" s="44"/>
      <c r="DJD952" s="44"/>
      <c r="DJE952" s="44"/>
      <c r="DJF952" s="44"/>
      <c r="DJG952" s="44"/>
      <c r="DJH952" s="44"/>
      <c r="DJI952" s="44"/>
      <c r="DJJ952" s="44"/>
      <c r="DJK952" s="44"/>
      <c r="DJL952" s="44"/>
      <c r="DJM952" s="44"/>
      <c r="DJN952" s="44"/>
      <c r="DJO952" s="44"/>
      <c r="DJP952" s="44"/>
      <c r="DJQ952" s="44"/>
      <c r="DJR952" s="44"/>
      <c r="DJS952" s="44"/>
      <c r="DJT952" s="44"/>
      <c r="DJU952" s="44"/>
      <c r="DJV952" s="44"/>
      <c r="DJW952" s="44"/>
      <c r="DJX952" s="44"/>
      <c r="DJY952" s="44"/>
      <c r="DJZ952" s="44"/>
      <c r="DKA952" s="44"/>
      <c r="DKB952" s="44"/>
      <c r="DKC952" s="44"/>
      <c r="DKD952" s="44"/>
      <c r="DKE952" s="44"/>
      <c r="DKF952" s="44"/>
      <c r="DKG952" s="44"/>
      <c r="DKH952" s="44"/>
      <c r="DKI952" s="44"/>
      <c r="DKJ952" s="44"/>
      <c r="DKK952" s="44"/>
      <c r="DKL952" s="44"/>
      <c r="DKM952" s="44"/>
      <c r="DKN952" s="44"/>
      <c r="DKO952" s="44"/>
      <c r="DKP952" s="44"/>
      <c r="DKQ952" s="44"/>
      <c r="DKR952" s="44"/>
      <c r="DKS952" s="44"/>
      <c r="DKT952" s="44"/>
      <c r="DKU952" s="44"/>
      <c r="DKV952" s="44"/>
      <c r="DKW952" s="44"/>
      <c r="DKX952" s="44"/>
      <c r="DKY952" s="44"/>
      <c r="DKZ952" s="44"/>
      <c r="DLA952" s="44"/>
      <c r="DLB952" s="44"/>
      <c r="DLC952" s="44"/>
      <c r="DLD952" s="44"/>
      <c r="DLE952" s="44"/>
      <c r="DLF952" s="44"/>
      <c r="DLG952" s="44"/>
      <c r="DLH952" s="44"/>
      <c r="DLI952" s="44"/>
      <c r="DLJ952" s="44"/>
      <c r="DLK952" s="44"/>
      <c r="DLL952" s="44"/>
      <c r="DLM952" s="44"/>
      <c r="DLN952" s="44"/>
      <c r="DLO952" s="44"/>
      <c r="DLP952" s="44"/>
      <c r="DLQ952" s="44"/>
      <c r="DLR952" s="44"/>
      <c r="DLS952" s="44"/>
      <c r="DLT952" s="44"/>
      <c r="DLU952" s="44"/>
      <c r="DLV952" s="44"/>
      <c r="DLW952" s="44"/>
      <c r="DLX952" s="44"/>
      <c r="DLY952" s="44"/>
      <c r="DLZ952" s="44"/>
      <c r="DMA952" s="44"/>
      <c r="DMB952" s="44"/>
      <c r="DMC952" s="44"/>
      <c r="DMD952" s="44"/>
      <c r="DME952" s="44"/>
      <c r="DMF952" s="44"/>
      <c r="DMG952" s="44"/>
      <c r="DMH952" s="44"/>
      <c r="DMI952" s="44"/>
      <c r="DMJ952" s="44"/>
      <c r="DMK952" s="44"/>
      <c r="DML952" s="44"/>
      <c r="DMM952" s="44"/>
      <c r="DMN952" s="44"/>
      <c r="DMO952" s="44"/>
      <c r="DMP952" s="44"/>
      <c r="DMQ952" s="44"/>
      <c r="DMR952" s="44"/>
      <c r="DMS952" s="44"/>
      <c r="DMT952" s="44"/>
      <c r="DMU952" s="44"/>
      <c r="DMV952" s="44"/>
      <c r="DMW952" s="44"/>
      <c r="DMX952" s="44"/>
      <c r="DMY952" s="44"/>
      <c r="DMZ952" s="44"/>
      <c r="DNA952" s="44"/>
      <c r="DNB952" s="44"/>
      <c r="DNC952" s="44"/>
      <c r="DND952" s="44"/>
      <c r="DNE952" s="44"/>
      <c r="DNF952" s="44"/>
      <c r="DNG952" s="44"/>
      <c r="DNH952" s="44"/>
      <c r="DNI952" s="44"/>
      <c r="DNJ952" s="44"/>
      <c r="DNK952" s="44"/>
      <c r="DNL952" s="44"/>
      <c r="DNM952" s="44"/>
      <c r="DNN952" s="44"/>
      <c r="DNO952" s="44"/>
      <c r="DNP952" s="44"/>
      <c r="DNQ952" s="44"/>
      <c r="DNR952" s="44"/>
      <c r="DNS952" s="44"/>
      <c r="DNT952" s="44"/>
      <c r="DNU952" s="44"/>
      <c r="DNV952" s="44"/>
      <c r="DNW952" s="44"/>
      <c r="DNX952" s="44"/>
      <c r="DNY952" s="44"/>
      <c r="DNZ952" s="44"/>
      <c r="DOA952" s="44"/>
      <c r="DOB952" s="44"/>
      <c r="DOC952" s="44"/>
      <c r="DOD952" s="44"/>
      <c r="DOE952" s="44"/>
      <c r="DOF952" s="44"/>
      <c r="DOG952" s="44"/>
      <c r="DOH952" s="44"/>
      <c r="DOI952" s="44"/>
      <c r="DOJ952" s="44"/>
      <c r="DOK952" s="44"/>
      <c r="DOL952" s="44"/>
      <c r="DOM952" s="44"/>
      <c r="DON952" s="44"/>
      <c r="DOO952" s="44"/>
      <c r="DOP952" s="44"/>
      <c r="DOQ952" s="44"/>
      <c r="DOR952" s="44"/>
      <c r="DOS952" s="44"/>
      <c r="DOT952" s="44"/>
      <c r="DOU952" s="44"/>
      <c r="DOV952" s="44"/>
      <c r="DOW952" s="44"/>
      <c r="DOX952" s="44"/>
      <c r="DOY952" s="44"/>
      <c r="DOZ952" s="44"/>
      <c r="DPA952" s="44"/>
      <c r="DPB952" s="44"/>
      <c r="DPC952" s="44"/>
      <c r="DPD952" s="44"/>
      <c r="DPE952" s="44"/>
      <c r="DPF952" s="44"/>
      <c r="DPG952" s="44"/>
      <c r="DPH952" s="44"/>
      <c r="DPI952" s="44"/>
      <c r="DPJ952" s="44"/>
      <c r="DPK952" s="44"/>
      <c r="DPL952" s="44"/>
      <c r="DPM952" s="44"/>
      <c r="DPN952" s="44"/>
      <c r="DPO952" s="44"/>
      <c r="DPP952" s="44"/>
      <c r="DPQ952" s="44"/>
      <c r="DPR952" s="44"/>
      <c r="DPS952" s="44"/>
      <c r="DPT952" s="44"/>
      <c r="DPU952" s="44"/>
      <c r="DPV952" s="44"/>
      <c r="DPW952" s="44"/>
      <c r="DPX952" s="44"/>
      <c r="DPY952" s="44"/>
      <c r="DPZ952" s="44"/>
      <c r="DQA952" s="44"/>
      <c r="DQB952" s="44"/>
      <c r="DQC952" s="44"/>
      <c r="DQD952" s="44"/>
      <c r="DQE952" s="44"/>
      <c r="DQF952" s="44"/>
      <c r="DQG952" s="44"/>
      <c r="DQH952" s="44"/>
      <c r="DQI952" s="44"/>
      <c r="DQJ952" s="44"/>
      <c r="DQK952" s="44"/>
      <c r="DQL952" s="44"/>
      <c r="DQM952" s="44"/>
      <c r="DQN952" s="44"/>
      <c r="DQO952" s="44"/>
      <c r="DQP952" s="44"/>
      <c r="DQQ952" s="44"/>
      <c r="DQR952" s="44"/>
      <c r="DQS952" s="44"/>
      <c r="DQT952" s="44"/>
      <c r="DQU952" s="44"/>
      <c r="DQV952" s="44"/>
      <c r="DQW952" s="44"/>
      <c r="DQX952" s="44"/>
      <c r="DQY952" s="44"/>
      <c r="DQZ952" s="44"/>
      <c r="DRA952" s="44"/>
      <c r="DRB952" s="44"/>
      <c r="DRC952" s="44"/>
      <c r="DRD952" s="44"/>
      <c r="DRE952" s="44"/>
      <c r="DRF952" s="44"/>
      <c r="DRG952" s="44"/>
      <c r="DRH952" s="44"/>
      <c r="DRI952" s="44"/>
      <c r="DRJ952" s="44"/>
      <c r="DRK952" s="44"/>
      <c r="DRL952" s="44"/>
      <c r="DRM952" s="44"/>
      <c r="DRN952" s="44"/>
      <c r="DRO952" s="44"/>
      <c r="DRP952" s="44"/>
      <c r="DRQ952" s="44"/>
      <c r="DRR952" s="44"/>
      <c r="DRS952" s="44"/>
      <c r="DRT952" s="44"/>
      <c r="DRU952" s="44"/>
      <c r="DRV952" s="44"/>
      <c r="DRW952" s="44"/>
      <c r="DRX952" s="44"/>
      <c r="DRY952" s="44"/>
      <c r="DRZ952" s="44"/>
      <c r="DSA952" s="44"/>
      <c r="DSB952" s="44"/>
      <c r="DSC952" s="44"/>
      <c r="DSD952" s="44"/>
      <c r="DSE952" s="44"/>
      <c r="DSF952" s="44"/>
      <c r="DSG952" s="44"/>
      <c r="DSH952" s="44"/>
      <c r="DSI952" s="44"/>
      <c r="DSJ952" s="44"/>
      <c r="DSK952" s="44"/>
      <c r="DSL952" s="44"/>
      <c r="DSM952" s="44"/>
      <c r="DSN952" s="44"/>
      <c r="DSO952" s="44"/>
      <c r="DSP952" s="44"/>
      <c r="DSQ952" s="44"/>
      <c r="DSR952" s="44"/>
      <c r="DSS952" s="44"/>
      <c r="DST952" s="44"/>
      <c r="DSU952" s="44"/>
      <c r="DSV952" s="44"/>
      <c r="DSW952" s="44"/>
      <c r="DSX952" s="44"/>
      <c r="DSY952" s="44"/>
      <c r="DSZ952" s="44"/>
      <c r="DTA952" s="44"/>
      <c r="DTB952" s="44"/>
      <c r="DTC952" s="44"/>
      <c r="DTD952" s="44"/>
      <c r="DTE952" s="44"/>
      <c r="DTF952" s="44"/>
      <c r="DTG952" s="44"/>
      <c r="DTH952" s="44"/>
      <c r="DTI952" s="44"/>
      <c r="DTJ952" s="44"/>
      <c r="DTK952" s="44"/>
      <c r="DTL952" s="44"/>
      <c r="DTM952" s="44"/>
      <c r="DTN952" s="44"/>
      <c r="DTO952" s="44"/>
      <c r="DTP952" s="44"/>
      <c r="DTQ952" s="44"/>
      <c r="DTR952" s="44"/>
      <c r="DTS952" s="44"/>
      <c r="DTT952" s="44"/>
      <c r="DTU952" s="44"/>
      <c r="DTV952" s="44"/>
      <c r="DTW952" s="44"/>
      <c r="DTX952" s="44"/>
      <c r="DTY952" s="44"/>
      <c r="DTZ952" s="44"/>
      <c r="DUA952" s="44"/>
      <c r="DUB952" s="44"/>
      <c r="DUC952" s="44"/>
      <c r="DUD952" s="44"/>
      <c r="DUE952" s="44"/>
      <c r="DUF952" s="44"/>
      <c r="DUG952" s="44"/>
      <c r="DUH952" s="44"/>
      <c r="DUI952" s="44"/>
      <c r="DUJ952" s="44"/>
      <c r="DUK952" s="44"/>
      <c r="DUL952" s="44"/>
      <c r="DUM952" s="44"/>
      <c r="DUN952" s="44"/>
      <c r="DUO952" s="44"/>
      <c r="DUP952" s="44"/>
      <c r="DUQ952" s="44"/>
      <c r="DUR952" s="44"/>
      <c r="DUS952" s="44"/>
      <c r="DUT952" s="44"/>
      <c r="DUU952" s="44"/>
      <c r="DUV952" s="44"/>
      <c r="DUW952" s="44"/>
      <c r="DUX952" s="44"/>
      <c r="DUY952" s="44"/>
      <c r="DUZ952" s="44"/>
      <c r="DVA952" s="44"/>
      <c r="DVB952" s="44"/>
      <c r="DVC952" s="44"/>
      <c r="DVD952" s="44"/>
      <c r="DVE952" s="44"/>
      <c r="DVF952" s="44"/>
      <c r="DVG952" s="44"/>
      <c r="DVH952" s="44"/>
      <c r="DVI952" s="44"/>
      <c r="DVJ952" s="44"/>
      <c r="DVK952" s="44"/>
      <c r="DVL952" s="44"/>
      <c r="DVM952" s="44"/>
      <c r="DVN952" s="44"/>
      <c r="DVO952" s="44"/>
      <c r="DVP952" s="44"/>
      <c r="DVQ952" s="44"/>
      <c r="DVR952" s="44"/>
      <c r="DVS952" s="44"/>
      <c r="DVT952" s="44"/>
      <c r="DVU952" s="44"/>
      <c r="DVV952" s="44"/>
      <c r="DVW952" s="44"/>
      <c r="DVX952" s="44"/>
      <c r="DVY952" s="44"/>
      <c r="DVZ952" s="44"/>
      <c r="DWA952" s="44"/>
      <c r="DWB952" s="44"/>
      <c r="DWC952" s="44"/>
      <c r="DWD952" s="44"/>
      <c r="DWE952" s="44"/>
      <c r="DWF952" s="44"/>
      <c r="DWG952" s="44"/>
      <c r="DWH952" s="44"/>
      <c r="DWI952" s="44"/>
      <c r="DWJ952" s="44"/>
      <c r="DWK952" s="44"/>
      <c r="DWL952" s="44"/>
      <c r="DWM952" s="44"/>
      <c r="DWN952" s="44"/>
      <c r="DWO952" s="44"/>
      <c r="DWP952" s="44"/>
      <c r="DWQ952" s="44"/>
      <c r="DWR952" s="44"/>
      <c r="DWS952" s="44"/>
      <c r="DWT952" s="44"/>
      <c r="DWU952" s="44"/>
      <c r="DWV952" s="44"/>
      <c r="DWW952" s="44"/>
      <c r="DWX952" s="44"/>
      <c r="DWY952" s="44"/>
      <c r="DWZ952" s="44"/>
      <c r="DXA952" s="44"/>
      <c r="DXB952" s="44"/>
      <c r="DXC952" s="44"/>
      <c r="DXD952" s="44"/>
      <c r="DXE952" s="44"/>
      <c r="DXF952" s="44"/>
      <c r="DXG952" s="44"/>
      <c r="DXH952" s="44"/>
      <c r="DXI952" s="44"/>
      <c r="DXJ952" s="44"/>
      <c r="DXK952" s="44"/>
      <c r="DXL952" s="44"/>
      <c r="DXM952" s="44"/>
      <c r="DXN952" s="44"/>
      <c r="DXO952" s="44"/>
      <c r="DXP952" s="44"/>
      <c r="DXQ952" s="44"/>
      <c r="DXR952" s="44"/>
      <c r="DXS952" s="44"/>
      <c r="DXT952" s="44"/>
      <c r="DXU952" s="44"/>
      <c r="DXV952" s="44"/>
      <c r="DXW952" s="44"/>
      <c r="DXX952" s="44"/>
      <c r="DXY952" s="44"/>
      <c r="DXZ952" s="44"/>
      <c r="DYA952" s="44"/>
      <c r="DYB952" s="44"/>
      <c r="DYC952" s="44"/>
      <c r="DYD952" s="44"/>
      <c r="DYE952" s="44"/>
      <c r="DYF952" s="44"/>
      <c r="DYG952" s="44"/>
      <c r="DYH952" s="44"/>
      <c r="DYI952" s="44"/>
      <c r="DYJ952" s="44"/>
      <c r="DYK952" s="44"/>
      <c r="DYL952" s="44"/>
      <c r="DYM952" s="44"/>
      <c r="DYN952" s="44"/>
      <c r="DYO952" s="44"/>
      <c r="DYP952" s="44"/>
      <c r="DYQ952" s="44"/>
      <c r="DYR952" s="44"/>
      <c r="DYS952" s="44"/>
      <c r="DYT952" s="44"/>
      <c r="DYU952" s="44"/>
      <c r="DYV952" s="44"/>
      <c r="DYW952" s="44"/>
      <c r="DYX952" s="44"/>
      <c r="DYY952" s="44"/>
      <c r="DYZ952" s="44"/>
      <c r="DZA952" s="44"/>
      <c r="DZB952" s="44"/>
      <c r="DZC952" s="44"/>
      <c r="DZD952" s="44"/>
      <c r="DZE952" s="44"/>
      <c r="DZF952" s="44"/>
      <c r="DZG952" s="44"/>
      <c r="DZH952" s="44"/>
      <c r="DZI952" s="44"/>
      <c r="DZJ952" s="44"/>
      <c r="DZK952" s="44"/>
      <c r="DZL952" s="44"/>
      <c r="DZM952" s="44"/>
      <c r="DZN952" s="44"/>
      <c r="DZO952" s="44"/>
      <c r="DZP952" s="44"/>
      <c r="DZQ952" s="44"/>
      <c r="DZR952" s="44"/>
      <c r="DZS952" s="44"/>
      <c r="DZT952" s="44"/>
      <c r="DZU952" s="44"/>
      <c r="DZV952" s="44"/>
      <c r="DZW952" s="44"/>
      <c r="DZX952" s="44"/>
      <c r="DZY952" s="44"/>
      <c r="DZZ952" s="44"/>
      <c r="EAA952" s="44"/>
      <c r="EAB952" s="44"/>
      <c r="EAC952" s="44"/>
      <c r="EAD952" s="44"/>
      <c r="EAE952" s="44"/>
      <c r="EAF952" s="44"/>
      <c r="EAG952" s="44"/>
      <c r="EAH952" s="44"/>
      <c r="EAI952" s="44"/>
      <c r="EAJ952" s="44"/>
      <c r="EAK952" s="44"/>
      <c r="EAL952" s="44"/>
      <c r="EAM952" s="44"/>
      <c r="EAN952" s="44"/>
      <c r="EAO952" s="44"/>
      <c r="EAP952" s="44"/>
      <c r="EAQ952" s="44"/>
      <c r="EAR952" s="44"/>
      <c r="EAS952" s="44"/>
      <c r="EAT952" s="44"/>
      <c r="EAU952" s="44"/>
      <c r="EAV952" s="44"/>
      <c r="EAW952" s="44"/>
      <c r="EAX952" s="44"/>
      <c r="EAY952" s="44"/>
      <c r="EAZ952" s="44"/>
      <c r="EBA952" s="44"/>
      <c r="EBB952" s="44"/>
      <c r="EBC952" s="44"/>
      <c r="EBD952" s="44"/>
      <c r="EBE952" s="44"/>
      <c r="EBF952" s="44"/>
      <c r="EBG952" s="44"/>
      <c r="EBH952" s="44"/>
      <c r="EBI952" s="44"/>
      <c r="EBJ952" s="44"/>
      <c r="EBK952" s="44"/>
      <c r="EBL952" s="44"/>
      <c r="EBM952" s="44"/>
      <c r="EBN952" s="44"/>
      <c r="EBO952" s="44"/>
      <c r="EBP952" s="44"/>
      <c r="EBQ952" s="44"/>
      <c r="EBR952" s="44"/>
      <c r="EBS952" s="44"/>
      <c r="EBT952" s="44"/>
      <c r="EBU952" s="44"/>
      <c r="EBV952" s="44"/>
      <c r="EBW952" s="44"/>
      <c r="EBX952" s="44"/>
      <c r="EBY952" s="44"/>
      <c r="EBZ952" s="44"/>
      <c r="ECA952" s="44"/>
      <c r="ECB952" s="44"/>
      <c r="ECC952" s="44"/>
      <c r="ECD952" s="44"/>
      <c r="ECE952" s="44"/>
      <c r="ECF952" s="44"/>
      <c r="ECG952" s="44"/>
      <c r="ECH952" s="44"/>
      <c r="ECI952" s="44"/>
      <c r="ECJ952" s="44"/>
      <c r="ECK952" s="44"/>
      <c r="ECL952" s="44"/>
      <c r="ECM952" s="44"/>
      <c r="ECN952" s="44"/>
      <c r="ECO952" s="44"/>
      <c r="ECP952" s="44"/>
      <c r="ECQ952" s="44"/>
      <c r="ECR952" s="44"/>
      <c r="ECS952" s="44"/>
      <c r="ECT952" s="44"/>
      <c r="ECU952" s="44"/>
      <c r="ECV952" s="44"/>
      <c r="ECW952" s="44"/>
      <c r="ECX952" s="44"/>
      <c r="ECY952" s="44"/>
      <c r="ECZ952" s="44"/>
      <c r="EDA952" s="44"/>
      <c r="EDB952" s="44"/>
      <c r="EDC952" s="44"/>
      <c r="EDD952" s="44"/>
      <c r="EDE952" s="44"/>
      <c r="EDF952" s="44"/>
      <c r="EDG952" s="44"/>
      <c r="EDH952" s="44"/>
      <c r="EDI952" s="44"/>
      <c r="EDJ952" s="44"/>
      <c r="EDK952" s="44"/>
      <c r="EDL952" s="44"/>
      <c r="EDM952" s="44"/>
      <c r="EDN952" s="44"/>
      <c r="EDO952" s="44"/>
      <c r="EDP952" s="44"/>
      <c r="EDQ952" s="44"/>
      <c r="EDR952" s="44"/>
      <c r="EDS952" s="44"/>
      <c r="EDT952" s="44"/>
      <c r="EDU952" s="44"/>
      <c r="EDV952" s="44"/>
      <c r="EDW952" s="44"/>
      <c r="EDX952" s="44"/>
      <c r="EDY952" s="44"/>
      <c r="EDZ952" s="44"/>
      <c r="EEA952" s="44"/>
      <c r="EEB952" s="44"/>
      <c r="EEC952" s="44"/>
      <c r="EED952" s="44"/>
      <c r="EEE952" s="44"/>
      <c r="EEF952" s="44"/>
      <c r="EEG952" s="44"/>
      <c r="EEH952" s="44"/>
      <c r="EEI952" s="44"/>
      <c r="EEJ952" s="44"/>
      <c r="EEK952" s="44"/>
      <c r="EEL952" s="44"/>
      <c r="EEM952" s="44"/>
      <c r="EEN952" s="44"/>
      <c r="EEO952" s="44"/>
      <c r="EEP952" s="44"/>
      <c r="EEQ952" s="44"/>
      <c r="EER952" s="44"/>
      <c r="EES952" s="44"/>
      <c r="EET952" s="44"/>
      <c r="EEU952" s="44"/>
      <c r="EEV952" s="44"/>
      <c r="EEW952" s="44"/>
      <c r="EEX952" s="44"/>
      <c r="EEY952" s="44"/>
      <c r="EEZ952" s="44"/>
      <c r="EFA952" s="44"/>
      <c r="EFB952" s="44"/>
      <c r="EFC952" s="44"/>
      <c r="EFD952" s="44"/>
      <c r="EFE952" s="44"/>
      <c r="EFF952" s="44"/>
      <c r="EFG952" s="44"/>
      <c r="EFH952" s="44"/>
      <c r="EFI952" s="44"/>
      <c r="EFJ952" s="44"/>
      <c r="EFK952" s="44"/>
      <c r="EFL952" s="44"/>
      <c r="EFM952" s="44"/>
      <c r="EFN952" s="44"/>
      <c r="EFO952" s="44"/>
      <c r="EFP952" s="44"/>
      <c r="EFQ952" s="44"/>
      <c r="EFR952" s="44"/>
      <c r="EFS952" s="44"/>
      <c r="EFT952" s="44"/>
      <c r="EFU952" s="44"/>
      <c r="EFV952" s="44"/>
      <c r="EFW952" s="44"/>
      <c r="EFX952" s="44"/>
      <c r="EFY952" s="44"/>
      <c r="EFZ952" s="44"/>
      <c r="EGA952" s="44"/>
      <c r="EGB952" s="44"/>
      <c r="EGC952" s="44"/>
      <c r="EGD952" s="44"/>
      <c r="EGE952" s="44"/>
      <c r="EGF952" s="44"/>
      <c r="EGG952" s="44"/>
      <c r="EGH952" s="44"/>
      <c r="EGI952" s="44"/>
      <c r="EGJ952" s="44"/>
      <c r="EGK952" s="44"/>
      <c r="EGL952" s="44"/>
      <c r="EGM952" s="44"/>
      <c r="EGN952" s="44"/>
      <c r="EGO952" s="44"/>
      <c r="EGP952" s="44"/>
      <c r="EGQ952" s="44"/>
      <c r="EGR952" s="44"/>
      <c r="EGS952" s="44"/>
      <c r="EGT952" s="44"/>
      <c r="EGU952" s="44"/>
      <c r="EGV952" s="44"/>
      <c r="EGW952" s="44"/>
      <c r="EGX952" s="44"/>
      <c r="EGY952" s="44"/>
      <c r="EGZ952" s="44"/>
      <c r="EHA952" s="44"/>
      <c r="EHB952" s="44"/>
      <c r="EHC952" s="44"/>
      <c r="EHD952" s="44"/>
      <c r="EHE952" s="44"/>
      <c r="EHF952" s="44"/>
      <c r="EHG952" s="44"/>
      <c r="EHH952" s="44"/>
      <c r="EHI952" s="44"/>
      <c r="EHJ952" s="44"/>
      <c r="EHK952" s="44"/>
      <c r="EHL952" s="44"/>
      <c r="EHM952" s="44"/>
      <c r="EHN952" s="44"/>
      <c r="EHO952" s="44"/>
      <c r="EHP952" s="44"/>
      <c r="EHQ952" s="44"/>
      <c r="EHR952" s="44"/>
      <c r="EHS952" s="44"/>
      <c r="EHT952" s="44"/>
      <c r="EHU952" s="44"/>
      <c r="EHV952" s="44"/>
      <c r="EHW952" s="44"/>
      <c r="EHX952" s="44"/>
      <c r="EHY952" s="44"/>
      <c r="EHZ952" s="44"/>
      <c r="EIA952" s="44"/>
      <c r="EIB952" s="44"/>
      <c r="EIC952" s="44"/>
      <c r="EID952" s="44"/>
      <c r="EIE952" s="44"/>
      <c r="EIF952" s="44"/>
      <c r="EIG952" s="44"/>
      <c r="EIH952" s="44"/>
      <c r="EII952" s="44"/>
      <c r="EIJ952" s="44"/>
      <c r="EIK952" s="44"/>
      <c r="EIL952" s="44"/>
      <c r="EIM952" s="44"/>
      <c r="EIN952" s="44"/>
      <c r="EIO952" s="44"/>
      <c r="EIP952" s="44"/>
      <c r="EIQ952" s="44"/>
      <c r="EIR952" s="44"/>
      <c r="EIS952" s="44"/>
      <c r="EIT952" s="44"/>
      <c r="EIU952" s="44"/>
      <c r="EIV952" s="44"/>
      <c r="EIW952" s="44"/>
      <c r="EIX952" s="44"/>
      <c r="EIY952" s="44"/>
      <c r="EIZ952" s="44"/>
      <c r="EJA952" s="44"/>
      <c r="EJB952" s="44"/>
      <c r="EJC952" s="44"/>
      <c r="EJD952" s="44"/>
      <c r="EJE952" s="44"/>
      <c r="EJF952" s="44"/>
      <c r="EJG952" s="44"/>
      <c r="EJH952" s="44"/>
      <c r="EJI952" s="44"/>
      <c r="EJJ952" s="44"/>
      <c r="EJK952" s="44"/>
      <c r="EJL952" s="44"/>
      <c r="EJM952" s="44"/>
      <c r="EJN952" s="44"/>
      <c r="EJO952" s="44"/>
      <c r="EJP952" s="44"/>
      <c r="EJQ952" s="44"/>
      <c r="EJR952" s="44"/>
      <c r="EJS952" s="44"/>
      <c r="EJT952" s="44"/>
      <c r="EJU952" s="44"/>
      <c r="EJV952" s="44"/>
      <c r="EJW952" s="44"/>
      <c r="EJX952" s="44"/>
      <c r="EJY952" s="44"/>
      <c r="EJZ952" s="44"/>
      <c r="EKA952" s="44"/>
      <c r="EKB952" s="44"/>
      <c r="EKC952" s="44"/>
      <c r="EKD952" s="44"/>
      <c r="EKE952" s="44"/>
      <c r="EKF952" s="44"/>
      <c r="EKG952" s="44"/>
      <c r="EKH952" s="44"/>
      <c r="EKI952" s="44"/>
      <c r="EKJ952" s="44"/>
      <c r="EKK952" s="44"/>
      <c r="EKL952" s="44"/>
      <c r="EKM952" s="44"/>
      <c r="EKN952" s="44"/>
      <c r="EKO952" s="44"/>
      <c r="EKP952" s="44"/>
      <c r="EKQ952" s="44"/>
      <c r="EKR952" s="44"/>
      <c r="EKS952" s="44"/>
      <c r="EKT952" s="44"/>
      <c r="EKU952" s="44"/>
      <c r="EKV952" s="44"/>
      <c r="EKW952" s="44"/>
      <c r="EKX952" s="44"/>
      <c r="EKY952" s="44"/>
      <c r="EKZ952" s="44"/>
      <c r="ELA952" s="44"/>
      <c r="ELB952" s="44"/>
      <c r="ELC952" s="44"/>
      <c r="ELD952" s="44"/>
      <c r="ELE952" s="44"/>
      <c r="ELF952" s="44"/>
      <c r="ELG952" s="44"/>
      <c r="ELH952" s="44"/>
      <c r="ELI952" s="44"/>
      <c r="ELJ952" s="44"/>
      <c r="ELK952" s="44"/>
      <c r="ELL952" s="44"/>
      <c r="ELM952" s="44"/>
      <c r="ELN952" s="44"/>
      <c r="ELO952" s="44"/>
      <c r="ELP952" s="44"/>
      <c r="ELQ952" s="44"/>
      <c r="ELR952" s="44"/>
      <c r="ELS952" s="44"/>
      <c r="ELT952" s="44"/>
      <c r="ELU952" s="44"/>
      <c r="ELV952" s="44"/>
      <c r="ELW952" s="44"/>
      <c r="ELX952" s="44"/>
      <c r="ELY952" s="44"/>
      <c r="ELZ952" s="44"/>
      <c r="EMA952" s="44"/>
      <c r="EMB952" s="44"/>
      <c r="EMC952" s="44"/>
      <c r="EMD952" s="44"/>
      <c r="EME952" s="44"/>
      <c r="EMF952" s="44"/>
      <c r="EMG952" s="44"/>
      <c r="EMH952" s="44"/>
      <c r="EMI952" s="44"/>
      <c r="EMJ952" s="44"/>
      <c r="EMK952" s="44"/>
      <c r="EML952" s="44"/>
      <c r="EMM952" s="44"/>
      <c r="EMN952" s="44"/>
      <c r="EMO952" s="44"/>
      <c r="EMP952" s="44"/>
      <c r="EMQ952" s="44"/>
      <c r="EMR952" s="44"/>
      <c r="EMS952" s="44"/>
      <c r="EMT952" s="44"/>
      <c r="EMU952" s="44"/>
      <c r="EMV952" s="44"/>
      <c r="EMW952" s="44"/>
      <c r="EMX952" s="44"/>
      <c r="EMY952" s="44"/>
      <c r="EMZ952" s="44"/>
      <c r="ENA952" s="44"/>
      <c r="ENB952" s="44"/>
      <c r="ENC952" s="44"/>
      <c r="END952" s="44"/>
      <c r="ENE952" s="44"/>
      <c r="ENF952" s="44"/>
      <c r="ENG952" s="44"/>
      <c r="ENH952" s="44"/>
      <c r="ENI952" s="44"/>
      <c r="ENJ952" s="44"/>
      <c r="ENK952" s="44"/>
      <c r="ENL952" s="44"/>
      <c r="ENM952" s="44"/>
      <c r="ENN952" s="44"/>
      <c r="ENO952" s="44"/>
      <c r="ENP952" s="44"/>
      <c r="ENQ952" s="44"/>
      <c r="ENR952" s="44"/>
      <c r="ENS952" s="44"/>
      <c r="ENT952" s="44"/>
      <c r="ENU952" s="44"/>
      <c r="ENV952" s="44"/>
      <c r="ENW952" s="44"/>
      <c r="ENX952" s="44"/>
      <c r="ENY952" s="44"/>
      <c r="ENZ952" s="44"/>
      <c r="EOA952" s="44"/>
      <c r="EOB952" s="44"/>
      <c r="EOC952" s="44"/>
      <c r="EOD952" s="44"/>
      <c r="EOE952" s="44"/>
      <c r="EOF952" s="44"/>
      <c r="EOG952" s="44"/>
      <c r="EOH952" s="44"/>
      <c r="EOI952" s="44"/>
      <c r="EOJ952" s="44"/>
      <c r="EOK952" s="44"/>
      <c r="EOL952" s="44"/>
      <c r="EOM952" s="44"/>
      <c r="EON952" s="44"/>
      <c r="EOO952" s="44"/>
      <c r="EOP952" s="44"/>
      <c r="EOQ952" s="44"/>
      <c r="EOR952" s="44"/>
      <c r="EOS952" s="44"/>
      <c r="EOT952" s="44"/>
      <c r="EOU952" s="44"/>
      <c r="EOV952" s="44"/>
      <c r="EOW952" s="44"/>
      <c r="EOX952" s="44"/>
      <c r="EOY952" s="44"/>
      <c r="EOZ952" s="44"/>
      <c r="EPA952" s="44"/>
      <c r="EPB952" s="44"/>
      <c r="EPC952" s="44"/>
      <c r="EPD952" s="44"/>
      <c r="EPE952" s="44"/>
      <c r="EPF952" s="44"/>
      <c r="EPG952" s="44"/>
      <c r="EPH952" s="44"/>
      <c r="EPI952" s="44"/>
      <c r="EPJ952" s="44"/>
      <c r="EPK952" s="44"/>
      <c r="EPL952" s="44"/>
      <c r="EPM952" s="44"/>
      <c r="EPN952" s="44"/>
      <c r="EPO952" s="44"/>
      <c r="EPP952" s="44"/>
      <c r="EPQ952" s="44"/>
      <c r="EPR952" s="44"/>
      <c r="EPS952" s="44"/>
      <c r="EPT952" s="44"/>
      <c r="EPU952" s="44"/>
      <c r="EPV952" s="44"/>
      <c r="EPW952" s="44"/>
      <c r="EPX952" s="44"/>
      <c r="EPY952" s="44"/>
      <c r="EPZ952" s="44"/>
      <c r="EQA952" s="44"/>
      <c r="EQB952" s="44"/>
      <c r="EQC952" s="44"/>
      <c r="EQD952" s="44"/>
      <c r="EQE952" s="44"/>
      <c r="EQF952" s="44"/>
      <c r="EQG952" s="44"/>
      <c r="EQH952" s="44"/>
      <c r="EQI952" s="44"/>
      <c r="EQJ952" s="44"/>
      <c r="EQK952" s="44"/>
      <c r="EQL952" s="44"/>
      <c r="EQM952" s="44"/>
      <c r="EQN952" s="44"/>
      <c r="EQO952" s="44"/>
      <c r="EQP952" s="44"/>
      <c r="EQQ952" s="44"/>
      <c r="EQR952" s="44"/>
      <c r="EQS952" s="44"/>
      <c r="EQT952" s="44"/>
      <c r="EQU952" s="44"/>
      <c r="EQV952" s="44"/>
      <c r="EQW952" s="44"/>
      <c r="EQX952" s="44"/>
      <c r="EQY952" s="44"/>
      <c r="EQZ952" s="44"/>
      <c r="ERA952" s="44"/>
      <c r="ERB952" s="44"/>
      <c r="ERC952" s="44"/>
      <c r="ERD952" s="44"/>
      <c r="ERE952" s="44"/>
      <c r="ERF952" s="44"/>
      <c r="ERG952" s="44"/>
      <c r="ERH952" s="44"/>
      <c r="ERI952" s="44"/>
      <c r="ERJ952" s="44"/>
      <c r="ERK952" s="44"/>
      <c r="ERL952" s="44"/>
      <c r="ERM952" s="44"/>
      <c r="ERN952" s="44"/>
      <c r="ERO952" s="44"/>
      <c r="ERP952" s="44"/>
      <c r="ERQ952" s="44"/>
      <c r="ERR952" s="44"/>
      <c r="ERS952" s="44"/>
      <c r="ERT952" s="44"/>
      <c r="ERU952" s="44"/>
      <c r="ERV952" s="44"/>
      <c r="ERW952" s="44"/>
      <c r="ERX952" s="44"/>
      <c r="ERY952" s="44"/>
      <c r="ERZ952" s="44"/>
      <c r="ESA952" s="44"/>
      <c r="ESB952" s="44"/>
      <c r="ESC952" s="44"/>
      <c r="ESD952" s="44"/>
      <c r="ESE952" s="44"/>
      <c r="ESF952" s="44"/>
      <c r="ESG952" s="44"/>
      <c r="ESH952" s="44"/>
      <c r="ESI952" s="44"/>
      <c r="ESJ952" s="44"/>
      <c r="ESK952" s="44"/>
      <c r="ESL952" s="44"/>
      <c r="ESM952" s="44"/>
      <c r="ESN952" s="44"/>
      <c r="ESO952" s="44"/>
      <c r="ESP952" s="44"/>
      <c r="ESQ952" s="44"/>
      <c r="ESR952" s="44"/>
      <c r="ESS952" s="44"/>
      <c r="EST952" s="44"/>
      <c r="ESU952" s="44"/>
      <c r="ESV952" s="44"/>
      <c r="ESW952" s="44"/>
      <c r="ESX952" s="44"/>
      <c r="ESY952" s="44"/>
      <c r="ESZ952" s="44"/>
      <c r="ETA952" s="44"/>
      <c r="ETB952" s="44"/>
      <c r="ETC952" s="44"/>
      <c r="ETD952" s="44"/>
      <c r="ETE952" s="44"/>
      <c r="ETF952" s="44"/>
      <c r="ETG952" s="44"/>
      <c r="ETH952" s="44"/>
      <c r="ETI952" s="44"/>
      <c r="ETJ952" s="44"/>
      <c r="ETK952" s="44"/>
      <c r="ETL952" s="44"/>
      <c r="ETM952" s="44"/>
      <c r="ETN952" s="44"/>
      <c r="ETO952" s="44"/>
      <c r="ETP952" s="44"/>
      <c r="ETQ952" s="44"/>
      <c r="ETR952" s="44"/>
      <c r="ETS952" s="44"/>
      <c r="ETT952" s="44"/>
      <c r="ETU952" s="44"/>
      <c r="ETV952" s="44"/>
      <c r="ETW952" s="44"/>
      <c r="ETX952" s="44"/>
      <c r="ETY952" s="44"/>
      <c r="ETZ952" s="44"/>
      <c r="EUA952" s="44"/>
      <c r="EUB952" s="44"/>
      <c r="EUC952" s="44"/>
      <c r="EUD952" s="44"/>
      <c r="EUE952" s="44"/>
      <c r="EUF952" s="44"/>
      <c r="EUG952" s="44"/>
      <c r="EUH952" s="44"/>
      <c r="EUI952" s="44"/>
      <c r="EUJ952" s="44"/>
      <c r="EUK952" s="44"/>
      <c r="EUL952" s="44"/>
      <c r="EUM952" s="44"/>
      <c r="EUN952" s="44"/>
      <c r="EUO952" s="44"/>
      <c r="EUP952" s="44"/>
      <c r="EUQ952" s="44"/>
      <c r="EUR952" s="44"/>
      <c r="EUS952" s="44"/>
      <c r="EUT952" s="44"/>
      <c r="EUU952" s="44"/>
      <c r="EUV952" s="44"/>
      <c r="EUW952" s="44"/>
      <c r="EUX952" s="44"/>
      <c r="EUY952" s="44"/>
      <c r="EUZ952" s="44"/>
      <c r="EVA952" s="44"/>
      <c r="EVB952" s="44"/>
      <c r="EVC952" s="44"/>
      <c r="EVD952" s="44"/>
      <c r="EVE952" s="44"/>
      <c r="EVF952" s="44"/>
      <c r="EVG952" s="44"/>
      <c r="EVH952" s="44"/>
      <c r="EVI952" s="44"/>
      <c r="EVJ952" s="44"/>
      <c r="EVK952" s="44"/>
      <c r="EVL952" s="44"/>
      <c r="EVM952" s="44"/>
      <c r="EVN952" s="44"/>
      <c r="EVO952" s="44"/>
      <c r="EVP952" s="44"/>
      <c r="EVQ952" s="44"/>
      <c r="EVR952" s="44"/>
      <c r="EVS952" s="44"/>
      <c r="EVT952" s="44"/>
      <c r="EVU952" s="44"/>
      <c r="EVV952" s="44"/>
      <c r="EVW952" s="44"/>
      <c r="EVX952" s="44"/>
      <c r="EVY952" s="44"/>
      <c r="EVZ952" s="44"/>
      <c r="EWA952" s="44"/>
      <c r="EWB952" s="44"/>
      <c r="EWC952" s="44"/>
      <c r="EWD952" s="44"/>
      <c r="EWE952" s="44"/>
      <c r="EWF952" s="44"/>
      <c r="EWG952" s="44"/>
      <c r="EWH952" s="44"/>
      <c r="EWI952" s="44"/>
      <c r="EWJ952" s="44"/>
      <c r="EWK952" s="44"/>
      <c r="EWL952" s="44"/>
      <c r="EWM952" s="44"/>
      <c r="EWN952" s="44"/>
      <c r="EWO952" s="44"/>
      <c r="EWP952" s="44"/>
      <c r="EWQ952" s="44"/>
      <c r="EWR952" s="44"/>
      <c r="EWS952" s="44"/>
      <c r="EWT952" s="44"/>
      <c r="EWU952" s="44"/>
      <c r="EWV952" s="44"/>
      <c r="EWW952" s="44"/>
      <c r="EWX952" s="44"/>
      <c r="EWY952" s="44"/>
      <c r="EWZ952" s="44"/>
      <c r="EXA952" s="44"/>
      <c r="EXB952" s="44"/>
      <c r="EXC952" s="44"/>
      <c r="EXD952" s="44"/>
      <c r="EXE952" s="44"/>
      <c r="EXF952" s="44"/>
      <c r="EXG952" s="44"/>
      <c r="EXH952" s="44"/>
      <c r="EXI952" s="44"/>
      <c r="EXJ952" s="44"/>
      <c r="EXK952" s="44"/>
      <c r="EXL952" s="44"/>
      <c r="EXM952" s="44"/>
      <c r="EXN952" s="44"/>
      <c r="EXO952" s="44"/>
      <c r="EXP952" s="44"/>
      <c r="EXQ952" s="44"/>
      <c r="EXR952" s="44"/>
      <c r="EXS952" s="44"/>
      <c r="EXT952" s="44"/>
      <c r="EXU952" s="44"/>
      <c r="EXV952" s="44"/>
      <c r="EXW952" s="44"/>
      <c r="EXX952" s="44"/>
      <c r="EXY952" s="44"/>
      <c r="EXZ952" s="44"/>
      <c r="EYA952" s="44"/>
      <c r="EYB952" s="44"/>
      <c r="EYC952" s="44"/>
      <c r="EYD952" s="44"/>
      <c r="EYE952" s="44"/>
      <c r="EYF952" s="44"/>
      <c r="EYG952" s="44"/>
      <c r="EYH952" s="44"/>
      <c r="EYI952" s="44"/>
      <c r="EYJ952" s="44"/>
      <c r="EYK952" s="44"/>
      <c r="EYL952" s="44"/>
      <c r="EYM952" s="44"/>
      <c r="EYN952" s="44"/>
      <c r="EYO952" s="44"/>
      <c r="EYP952" s="44"/>
      <c r="EYQ952" s="44"/>
      <c r="EYR952" s="44"/>
      <c r="EYS952" s="44"/>
      <c r="EYT952" s="44"/>
      <c r="EYU952" s="44"/>
      <c r="EYV952" s="44"/>
      <c r="EYW952" s="44"/>
      <c r="EYX952" s="44"/>
      <c r="EYY952" s="44"/>
      <c r="EYZ952" s="44"/>
      <c r="EZA952" s="44"/>
      <c r="EZB952" s="44"/>
      <c r="EZC952" s="44"/>
      <c r="EZD952" s="44"/>
      <c r="EZE952" s="44"/>
      <c r="EZF952" s="44"/>
      <c r="EZG952" s="44"/>
      <c r="EZH952" s="44"/>
      <c r="EZI952" s="44"/>
      <c r="EZJ952" s="44"/>
      <c r="EZK952" s="44"/>
      <c r="EZL952" s="44"/>
      <c r="EZM952" s="44"/>
      <c r="EZN952" s="44"/>
      <c r="EZO952" s="44"/>
      <c r="EZP952" s="44"/>
      <c r="EZQ952" s="44"/>
      <c r="EZR952" s="44"/>
      <c r="EZS952" s="44"/>
      <c r="EZT952" s="44"/>
      <c r="EZU952" s="44"/>
      <c r="EZV952" s="44"/>
      <c r="EZW952" s="44"/>
      <c r="EZX952" s="44"/>
      <c r="EZY952" s="44"/>
      <c r="EZZ952" s="44"/>
      <c r="FAA952" s="44"/>
      <c r="FAB952" s="44"/>
      <c r="FAC952" s="44"/>
      <c r="FAD952" s="44"/>
      <c r="FAE952" s="44"/>
      <c r="FAF952" s="44"/>
      <c r="FAG952" s="44"/>
      <c r="FAH952" s="44"/>
      <c r="FAI952" s="44"/>
      <c r="FAJ952" s="44"/>
      <c r="FAK952" s="44"/>
      <c r="FAL952" s="44"/>
      <c r="FAM952" s="44"/>
      <c r="FAN952" s="44"/>
      <c r="FAO952" s="44"/>
      <c r="FAP952" s="44"/>
      <c r="FAQ952" s="44"/>
      <c r="FAR952" s="44"/>
      <c r="FAS952" s="44"/>
      <c r="FAT952" s="44"/>
      <c r="FAU952" s="44"/>
      <c r="FAV952" s="44"/>
      <c r="FAW952" s="44"/>
      <c r="FAX952" s="44"/>
      <c r="FAY952" s="44"/>
      <c r="FAZ952" s="44"/>
      <c r="FBA952" s="44"/>
      <c r="FBB952" s="44"/>
      <c r="FBC952" s="44"/>
      <c r="FBD952" s="44"/>
      <c r="FBE952" s="44"/>
      <c r="FBF952" s="44"/>
      <c r="FBG952" s="44"/>
      <c r="FBH952" s="44"/>
      <c r="FBI952" s="44"/>
      <c r="FBJ952" s="44"/>
      <c r="FBK952" s="44"/>
      <c r="FBL952" s="44"/>
      <c r="FBM952" s="44"/>
      <c r="FBN952" s="44"/>
      <c r="FBO952" s="44"/>
      <c r="FBP952" s="44"/>
      <c r="FBQ952" s="44"/>
      <c r="FBR952" s="44"/>
      <c r="FBS952" s="44"/>
      <c r="FBT952" s="44"/>
      <c r="FBU952" s="44"/>
      <c r="FBV952" s="44"/>
      <c r="FBW952" s="44"/>
      <c r="FBX952" s="44"/>
      <c r="FBY952" s="44"/>
      <c r="FBZ952" s="44"/>
      <c r="FCA952" s="44"/>
      <c r="FCB952" s="44"/>
      <c r="FCC952" s="44"/>
      <c r="FCD952" s="44"/>
      <c r="FCE952" s="44"/>
      <c r="FCF952" s="44"/>
      <c r="FCG952" s="44"/>
      <c r="FCH952" s="44"/>
      <c r="FCI952" s="44"/>
      <c r="FCJ952" s="44"/>
      <c r="FCK952" s="44"/>
      <c r="FCL952" s="44"/>
      <c r="FCM952" s="44"/>
      <c r="FCN952" s="44"/>
      <c r="FCO952" s="44"/>
      <c r="FCP952" s="44"/>
      <c r="FCQ952" s="44"/>
      <c r="FCR952" s="44"/>
      <c r="FCS952" s="44"/>
      <c r="FCT952" s="44"/>
      <c r="FCU952" s="44"/>
      <c r="FCV952" s="44"/>
      <c r="FCW952" s="44"/>
      <c r="FCX952" s="44"/>
      <c r="FCY952" s="44"/>
      <c r="FCZ952" s="44"/>
      <c r="FDA952" s="44"/>
      <c r="FDB952" s="44"/>
      <c r="FDC952" s="44"/>
      <c r="FDD952" s="44"/>
      <c r="FDE952" s="44"/>
      <c r="FDF952" s="44"/>
      <c r="FDG952" s="44"/>
      <c r="FDH952" s="44"/>
      <c r="FDI952" s="44"/>
      <c r="FDJ952" s="44"/>
      <c r="FDK952" s="44"/>
      <c r="FDL952" s="44"/>
      <c r="FDM952" s="44"/>
      <c r="FDN952" s="44"/>
      <c r="FDO952" s="44"/>
      <c r="FDP952" s="44"/>
      <c r="FDQ952" s="44"/>
      <c r="FDR952" s="44"/>
      <c r="FDS952" s="44"/>
      <c r="FDT952" s="44"/>
      <c r="FDU952" s="44"/>
      <c r="FDV952" s="44"/>
      <c r="FDW952" s="44"/>
      <c r="FDX952" s="44"/>
      <c r="FDY952" s="44"/>
      <c r="FDZ952" s="44"/>
      <c r="FEA952" s="44"/>
      <c r="FEB952" s="44"/>
      <c r="FEC952" s="44"/>
      <c r="FED952" s="44"/>
      <c r="FEE952" s="44"/>
      <c r="FEF952" s="44"/>
      <c r="FEG952" s="44"/>
      <c r="FEH952" s="44"/>
      <c r="FEI952" s="44"/>
      <c r="FEJ952" s="44"/>
      <c r="FEK952" s="44"/>
      <c r="FEL952" s="44"/>
      <c r="FEM952" s="44"/>
      <c r="FEN952" s="44"/>
      <c r="FEO952" s="44"/>
      <c r="FEP952" s="44"/>
      <c r="FEQ952" s="44"/>
      <c r="FER952" s="44"/>
      <c r="FES952" s="44"/>
      <c r="FET952" s="44"/>
      <c r="FEU952" s="44"/>
      <c r="FEV952" s="44"/>
      <c r="FEW952" s="44"/>
      <c r="FEX952" s="44"/>
      <c r="FEY952" s="44"/>
      <c r="FEZ952" s="44"/>
      <c r="FFA952" s="44"/>
      <c r="FFB952" s="44"/>
      <c r="FFC952" s="44"/>
      <c r="FFD952" s="44"/>
      <c r="FFE952" s="44"/>
      <c r="FFF952" s="44"/>
      <c r="FFG952" s="44"/>
      <c r="FFH952" s="44"/>
      <c r="FFI952" s="44"/>
      <c r="FFJ952" s="44"/>
      <c r="FFK952" s="44"/>
      <c r="FFL952" s="44"/>
      <c r="FFM952" s="44"/>
      <c r="FFN952" s="44"/>
      <c r="FFO952" s="44"/>
      <c r="FFP952" s="44"/>
      <c r="FFQ952" s="44"/>
      <c r="FFR952" s="44"/>
      <c r="FFS952" s="44"/>
      <c r="FFT952" s="44"/>
      <c r="FFU952" s="44"/>
      <c r="FFV952" s="44"/>
      <c r="FFW952" s="44"/>
      <c r="FFX952" s="44"/>
      <c r="FFY952" s="44"/>
      <c r="FFZ952" s="44"/>
      <c r="FGA952" s="44"/>
      <c r="FGB952" s="44"/>
      <c r="FGC952" s="44"/>
      <c r="FGD952" s="44"/>
      <c r="FGE952" s="44"/>
      <c r="FGF952" s="44"/>
      <c r="FGG952" s="44"/>
      <c r="FGH952" s="44"/>
      <c r="FGI952" s="44"/>
      <c r="FGJ952" s="44"/>
      <c r="FGK952" s="44"/>
      <c r="FGL952" s="44"/>
      <c r="FGM952" s="44"/>
      <c r="FGN952" s="44"/>
      <c r="FGO952" s="44"/>
      <c r="FGP952" s="44"/>
      <c r="FGQ952" s="44"/>
      <c r="FGR952" s="44"/>
      <c r="FGS952" s="44"/>
      <c r="FGT952" s="44"/>
      <c r="FGU952" s="44"/>
      <c r="FGV952" s="44"/>
      <c r="FGW952" s="44"/>
      <c r="FGX952" s="44"/>
      <c r="FGY952" s="44"/>
      <c r="FGZ952" s="44"/>
      <c r="FHA952" s="44"/>
      <c r="FHB952" s="44"/>
      <c r="FHC952" s="44"/>
      <c r="FHD952" s="44"/>
      <c r="FHE952" s="44"/>
      <c r="FHF952" s="44"/>
      <c r="FHG952" s="44"/>
      <c r="FHH952" s="44"/>
      <c r="FHI952" s="44"/>
      <c r="FHJ952" s="44"/>
      <c r="FHK952" s="44"/>
      <c r="FHL952" s="44"/>
      <c r="FHM952" s="44"/>
      <c r="FHN952" s="44"/>
      <c r="FHO952" s="44"/>
      <c r="FHP952" s="44"/>
      <c r="FHQ952" s="44"/>
      <c r="FHR952" s="44"/>
      <c r="FHS952" s="44"/>
      <c r="FHT952" s="44"/>
      <c r="FHU952" s="44"/>
      <c r="FHV952" s="44"/>
      <c r="FHW952" s="44"/>
      <c r="FHX952" s="44"/>
      <c r="FHY952" s="44"/>
      <c r="FHZ952" s="44"/>
      <c r="FIA952" s="44"/>
      <c r="FIB952" s="44"/>
      <c r="FIC952" s="44"/>
      <c r="FID952" s="44"/>
      <c r="FIE952" s="44"/>
      <c r="FIF952" s="44"/>
      <c r="FIG952" s="44"/>
      <c r="FIH952" s="44"/>
      <c r="FII952" s="44"/>
      <c r="FIJ952" s="44"/>
      <c r="FIK952" s="44"/>
      <c r="FIL952" s="44"/>
      <c r="FIM952" s="44"/>
      <c r="FIN952" s="44"/>
      <c r="FIO952" s="44"/>
      <c r="FIP952" s="44"/>
      <c r="FIQ952" s="44"/>
      <c r="FIR952" s="44"/>
      <c r="FIS952" s="44"/>
      <c r="FIT952" s="44"/>
      <c r="FIU952" s="44"/>
      <c r="FIV952" s="44"/>
      <c r="FIW952" s="44"/>
      <c r="FIX952" s="44"/>
      <c r="FIY952" s="44"/>
      <c r="FIZ952" s="44"/>
      <c r="FJA952" s="44"/>
      <c r="FJB952" s="44"/>
      <c r="FJC952" s="44"/>
      <c r="FJD952" s="44"/>
      <c r="FJE952" s="44"/>
      <c r="FJF952" s="44"/>
      <c r="FJG952" s="44"/>
      <c r="FJH952" s="44"/>
      <c r="FJI952" s="44"/>
      <c r="FJJ952" s="44"/>
      <c r="FJK952" s="44"/>
      <c r="FJL952" s="44"/>
      <c r="FJM952" s="44"/>
      <c r="FJN952" s="44"/>
      <c r="FJO952" s="44"/>
      <c r="FJP952" s="44"/>
      <c r="FJQ952" s="44"/>
      <c r="FJR952" s="44"/>
      <c r="FJS952" s="44"/>
      <c r="FJT952" s="44"/>
      <c r="FJU952" s="44"/>
      <c r="FJV952" s="44"/>
      <c r="FJW952" s="44"/>
      <c r="FJX952" s="44"/>
      <c r="FJY952" s="44"/>
      <c r="FJZ952" s="44"/>
      <c r="FKA952" s="44"/>
      <c r="FKB952" s="44"/>
      <c r="FKC952" s="44"/>
      <c r="FKD952" s="44"/>
      <c r="FKE952" s="44"/>
      <c r="FKF952" s="44"/>
      <c r="FKG952" s="44"/>
      <c r="FKH952" s="44"/>
      <c r="FKI952" s="44"/>
      <c r="FKJ952" s="44"/>
      <c r="FKK952" s="44"/>
      <c r="FKL952" s="44"/>
      <c r="FKM952" s="44"/>
      <c r="FKN952" s="44"/>
      <c r="FKO952" s="44"/>
      <c r="FKP952" s="44"/>
      <c r="FKQ952" s="44"/>
      <c r="FKR952" s="44"/>
      <c r="FKS952" s="44"/>
      <c r="FKT952" s="44"/>
      <c r="FKU952" s="44"/>
      <c r="FKV952" s="44"/>
      <c r="FKW952" s="44"/>
      <c r="FKX952" s="44"/>
      <c r="FKY952" s="44"/>
      <c r="FKZ952" s="44"/>
      <c r="FLA952" s="44"/>
      <c r="FLB952" s="44"/>
      <c r="FLC952" s="44"/>
      <c r="FLD952" s="44"/>
      <c r="FLE952" s="44"/>
      <c r="FLF952" s="44"/>
      <c r="FLG952" s="44"/>
      <c r="FLH952" s="44"/>
      <c r="FLI952" s="44"/>
      <c r="FLJ952" s="44"/>
      <c r="FLK952" s="44"/>
      <c r="FLL952" s="44"/>
      <c r="FLM952" s="44"/>
      <c r="FLN952" s="44"/>
      <c r="FLO952" s="44"/>
      <c r="FLP952" s="44"/>
      <c r="FLQ952" s="44"/>
      <c r="FLR952" s="44"/>
      <c r="FLS952" s="44"/>
      <c r="FLT952" s="44"/>
      <c r="FLU952" s="44"/>
      <c r="FLV952" s="44"/>
      <c r="FLW952" s="44"/>
      <c r="FLX952" s="44"/>
      <c r="FLY952" s="44"/>
      <c r="FLZ952" s="44"/>
      <c r="FMA952" s="44"/>
      <c r="FMB952" s="44"/>
      <c r="FMC952" s="44"/>
      <c r="FMD952" s="44"/>
      <c r="FME952" s="44"/>
      <c r="FMF952" s="44"/>
      <c r="FMG952" s="44"/>
      <c r="FMH952" s="44"/>
      <c r="FMI952" s="44"/>
      <c r="FMJ952" s="44"/>
      <c r="FMK952" s="44"/>
      <c r="FML952" s="44"/>
      <c r="FMM952" s="44"/>
      <c r="FMN952" s="44"/>
      <c r="FMO952" s="44"/>
      <c r="FMP952" s="44"/>
      <c r="FMQ952" s="44"/>
      <c r="FMR952" s="44"/>
      <c r="FMS952" s="44"/>
      <c r="FMT952" s="44"/>
      <c r="FMU952" s="44"/>
      <c r="FMV952" s="44"/>
      <c r="FMW952" s="44"/>
      <c r="FMX952" s="44"/>
      <c r="FMY952" s="44"/>
      <c r="FMZ952" s="44"/>
      <c r="FNA952" s="44"/>
      <c r="FNB952" s="44"/>
      <c r="FNC952" s="44"/>
      <c r="FND952" s="44"/>
      <c r="FNE952" s="44"/>
      <c r="FNF952" s="44"/>
      <c r="FNG952" s="44"/>
      <c r="FNH952" s="44"/>
      <c r="FNI952" s="44"/>
      <c r="FNJ952" s="44"/>
      <c r="FNK952" s="44"/>
      <c r="FNL952" s="44"/>
      <c r="FNM952" s="44"/>
      <c r="FNN952" s="44"/>
      <c r="FNO952" s="44"/>
      <c r="FNP952" s="44"/>
      <c r="FNQ952" s="44"/>
      <c r="FNR952" s="44"/>
      <c r="FNS952" s="44"/>
      <c r="FNT952" s="44"/>
      <c r="FNU952" s="44"/>
      <c r="FNV952" s="44"/>
      <c r="FNW952" s="44"/>
      <c r="FNX952" s="44"/>
      <c r="FNY952" s="44"/>
      <c r="FNZ952" s="44"/>
      <c r="FOA952" s="44"/>
      <c r="FOB952" s="44"/>
      <c r="FOC952" s="44"/>
      <c r="FOD952" s="44"/>
      <c r="FOE952" s="44"/>
      <c r="FOF952" s="44"/>
      <c r="FOG952" s="44"/>
      <c r="FOH952" s="44"/>
      <c r="FOI952" s="44"/>
      <c r="FOJ952" s="44"/>
      <c r="FOK952" s="44"/>
      <c r="FOL952" s="44"/>
      <c r="FOM952" s="44"/>
      <c r="FON952" s="44"/>
      <c r="FOO952" s="44"/>
      <c r="FOP952" s="44"/>
      <c r="FOQ952" s="44"/>
      <c r="FOR952" s="44"/>
      <c r="FOS952" s="44"/>
      <c r="FOT952" s="44"/>
      <c r="FOU952" s="44"/>
      <c r="FOV952" s="44"/>
      <c r="FOW952" s="44"/>
      <c r="FOX952" s="44"/>
      <c r="FOY952" s="44"/>
      <c r="FOZ952" s="44"/>
      <c r="FPA952" s="44"/>
      <c r="FPB952" s="44"/>
      <c r="FPC952" s="44"/>
      <c r="FPD952" s="44"/>
      <c r="FPE952" s="44"/>
      <c r="FPF952" s="44"/>
      <c r="FPG952" s="44"/>
      <c r="FPH952" s="44"/>
      <c r="FPI952" s="44"/>
      <c r="FPJ952" s="44"/>
      <c r="FPK952" s="44"/>
      <c r="FPL952" s="44"/>
      <c r="FPM952" s="44"/>
      <c r="FPN952" s="44"/>
      <c r="FPO952" s="44"/>
      <c r="FPP952" s="44"/>
      <c r="FPQ952" s="44"/>
      <c r="FPR952" s="44"/>
      <c r="FPS952" s="44"/>
      <c r="FPT952" s="44"/>
      <c r="FPU952" s="44"/>
      <c r="FPV952" s="44"/>
      <c r="FPW952" s="44"/>
      <c r="FPX952" s="44"/>
      <c r="FPY952" s="44"/>
      <c r="FPZ952" s="44"/>
      <c r="FQA952" s="44"/>
      <c r="FQB952" s="44"/>
      <c r="FQC952" s="44"/>
      <c r="FQD952" s="44"/>
      <c r="FQE952" s="44"/>
      <c r="FQF952" s="44"/>
      <c r="FQG952" s="44"/>
      <c r="FQH952" s="44"/>
      <c r="FQI952" s="44"/>
      <c r="FQJ952" s="44"/>
      <c r="FQK952" s="44"/>
      <c r="FQL952" s="44"/>
      <c r="FQM952" s="44"/>
      <c r="FQN952" s="44"/>
      <c r="FQO952" s="44"/>
      <c r="FQP952" s="44"/>
      <c r="FQQ952" s="44"/>
      <c r="FQR952" s="44"/>
      <c r="FQS952" s="44"/>
      <c r="FQT952" s="44"/>
      <c r="FQU952" s="44"/>
      <c r="FQV952" s="44"/>
      <c r="FQW952" s="44"/>
      <c r="FQX952" s="44"/>
      <c r="FQY952" s="44"/>
      <c r="FQZ952" s="44"/>
      <c r="FRA952" s="44"/>
      <c r="FRB952" s="44"/>
      <c r="FRC952" s="44"/>
      <c r="FRD952" s="44"/>
      <c r="FRE952" s="44"/>
      <c r="FRF952" s="44"/>
      <c r="FRG952" s="44"/>
      <c r="FRH952" s="44"/>
      <c r="FRI952" s="44"/>
      <c r="FRJ952" s="44"/>
      <c r="FRK952" s="44"/>
      <c r="FRL952" s="44"/>
      <c r="FRM952" s="44"/>
      <c r="FRN952" s="44"/>
      <c r="FRO952" s="44"/>
      <c r="FRP952" s="44"/>
      <c r="FRQ952" s="44"/>
      <c r="FRR952" s="44"/>
      <c r="FRS952" s="44"/>
      <c r="FRT952" s="44"/>
      <c r="FRU952" s="44"/>
      <c r="FRV952" s="44"/>
      <c r="FRW952" s="44"/>
      <c r="FRX952" s="44"/>
      <c r="FRY952" s="44"/>
      <c r="FRZ952" s="44"/>
      <c r="FSA952" s="44"/>
      <c r="FSB952" s="44"/>
      <c r="FSC952" s="44"/>
      <c r="FSD952" s="44"/>
      <c r="FSE952" s="44"/>
      <c r="FSF952" s="44"/>
      <c r="FSG952" s="44"/>
      <c r="FSH952" s="44"/>
      <c r="FSI952" s="44"/>
      <c r="FSJ952" s="44"/>
      <c r="FSK952" s="44"/>
      <c r="FSL952" s="44"/>
      <c r="FSM952" s="44"/>
      <c r="FSN952" s="44"/>
      <c r="FSO952" s="44"/>
      <c r="FSP952" s="44"/>
      <c r="FSQ952" s="44"/>
      <c r="FSR952" s="44"/>
      <c r="FSS952" s="44"/>
      <c r="FST952" s="44"/>
      <c r="FSU952" s="44"/>
      <c r="FSV952" s="44"/>
      <c r="FSW952" s="44"/>
      <c r="FSX952" s="44"/>
      <c r="FSY952" s="44"/>
      <c r="FSZ952" s="44"/>
      <c r="FTA952" s="44"/>
      <c r="FTB952" s="44"/>
      <c r="FTC952" s="44"/>
      <c r="FTD952" s="44"/>
      <c r="FTE952" s="44"/>
      <c r="FTF952" s="44"/>
      <c r="FTG952" s="44"/>
      <c r="FTH952" s="44"/>
      <c r="FTI952" s="44"/>
      <c r="FTJ952" s="44"/>
      <c r="FTK952" s="44"/>
      <c r="FTL952" s="44"/>
      <c r="FTM952" s="44"/>
      <c r="FTN952" s="44"/>
      <c r="FTO952" s="44"/>
      <c r="FTP952" s="44"/>
      <c r="FTQ952" s="44"/>
      <c r="FTR952" s="44"/>
      <c r="FTS952" s="44"/>
      <c r="FTT952" s="44"/>
      <c r="FTU952" s="44"/>
      <c r="FTV952" s="44"/>
      <c r="FTW952" s="44"/>
      <c r="FTX952" s="44"/>
      <c r="FTY952" s="44"/>
      <c r="FTZ952" s="44"/>
      <c r="FUA952" s="44"/>
      <c r="FUB952" s="44"/>
      <c r="FUC952" s="44"/>
      <c r="FUD952" s="44"/>
      <c r="FUE952" s="44"/>
      <c r="FUF952" s="44"/>
      <c r="FUG952" s="44"/>
      <c r="FUH952" s="44"/>
      <c r="FUI952" s="44"/>
      <c r="FUJ952" s="44"/>
      <c r="FUK952" s="44"/>
      <c r="FUL952" s="44"/>
      <c r="FUM952" s="44"/>
      <c r="FUN952" s="44"/>
      <c r="FUO952" s="44"/>
      <c r="FUP952" s="44"/>
      <c r="FUQ952" s="44"/>
      <c r="FUR952" s="44"/>
      <c r="FUS952" s="44"/>
      <c r="FUT952" s="44"/>
      <c r="FUU952" s="44"/>
      <c r="FUV952" s="44"/>
      <c r="FUW952" s="44"/>
      <c r="FUX952" s="44"/>
      <c r="FUY952" s="44"/>
      <c r="FUZ952" s="44"/>
      <c r="FVA952" s="44"/>
      <c r="FVB952" s="44"/>
      <c r="FVC952" s="44"/>
      <c r="FVD952" s="44"/>
      <c r="FVE952" s="44"/>
      <c r="FVF952" s="44"/>
      <c r="FVG952" s="44"/>
      <c r="FVH952" s="44"/>
      <c r="FVI952" s="44"/>
      <c r="FVJ952" s="44"/>
      <c r="FVK952" s="44"/>
      <c r="FVL952" s="44"/>
      <c r="FVM952" s="44"/>
      <c r="FVN952" s="44"/>
      <c r="FVO952" s="44"/>
      <c r="FVP952" s="44"/>
      <c r="FVQ952" s="44"/>
      <c r="FVR952" s="44"/>
      <c r="FVS952" s="44"/>
      <c r="FVT952" s="44"/>
      <c r="FVU952" s="44"/>
      <c r="FVV952" s="44"/>
      <c r="FVW952" s="44"/>
      <c r="FVX952" s="44"/>
      <c r="FVY952" s="44"/>
      <c r="FVZ952" s="44"/>
      <c r="FWA952" s="44"/>
      <c r="FWB952" s="44"/>
      <c r="FWC952" s="44"/>
      <c r="FWD952" s="44"/>
      <c r="FWE952" s="44"/>
      <c r="FWF952" s="44"/>
      <c r="FWG952" s="44"/>
      <c r="FWH952" s="44"/>
      <c r="FWI952" s="44"/>
      <c r="FWJ952" s="44"/>
      <c r="FWK952" s="44"/>
      <c r="FWL952" s="44"/>
      <c r="FWM952" s="44"/>
      <c r="FWN952" s="44"/>
      <c r="FWO952" s="44"/>
      <c r="FWP952" s="44"/>
      <c r="FWQ952" s="44"/>
      <c r="FWR952" s="44"/>
      <c r="FWS952" s="44"/>
      <c r="FWT952" s="44"/>
      <c r="FWU952" s="44"/>
      <c r="FWV952" s="44"/>
      <c r="FWW952" s="44"/>
      <c r="FWX952" s="44"/>
      <c r="FWY952" s="44"/>
      <c r="FWZ952" s="44"/>
      <c r="FXA952" s="44"/>
      <c r="FXB952" s="44"/>
      <c r="FXC952" s="44"/>
      <c r="FXD952" s="44"/>
      <c r="FXE952" s="44"/>
      <c r="FXF952" s="44"/>
      <c r="FXG952" s="44"/>
      <c r="FXH952" s="44"/>
      <c r="FXI952" s="44"/>
      <c r="FXJ952" s="44"/>
      <c r="FXK952" s="44"/>
      <c r="FXL952" s="44"/>
      <c r="FXM952" s="44"/>
      <c r="FXN952" s="44"/>
      <c r="FXO952" s="44"/>
      <c r="FXP952" s="44"/>
      <c r="FXQ952" s="44"/>
      <c r="FXR952" s="44"/>
      <c r="FXS952" s="44"/>
      <c r="FXT952" s="44"/>
      <c r="FXU952" s="44"/>
      <c r="FXV952" s="44"/>
      <c r="FXW952" s="44"/>
      <c r="FXX952" s="44"/>
      <c r="FXY952" s="44"/>
      <c r="FXZ952" s="44"/>
      <c r="FYA952" s="44"/>
      <c r="FYB952" s="44"/>
      <c r="FYC952" s="44"/>
      <c r="FYD952" s="44"/>
      <c r="FYE952" s="44"/>
      <c r="FYF952" s="44"/>
      <c r="FYG952" s="44"/>
      <c r="FYH952" s="44"/>
      <c r="FYI952" s="44"/>
      <c r="FYJ952" s="44"/>
      <c r="FYK952" s="44"/>
      <c r="FYL952" s="44"/>
      <c r="FYM952" s="44"/>
      <c r="FYN952" s="44"/>
      <c r="FYO952" s="44"/>
      <c r="FYP952" s="44"/>
      <c r="FYQ952" s="44"/>
      <c r="FYR952" s="44"/>
      <c r="FYS952" s="44"/>
      <c r="FYT952" s="44"/>
      <c r="FYU952" s="44"/>
      <c r="FYV952" s="44"/>
      <c r="FYW952" s="44"/>
      <c r="FYX952" s="44"/>
      <c r="FYY952" s="44"/>
      <c r="FYZ952" s="44"/>
      <c r="FZA952" s="44"/>
      <c r="FZB952" s="44"/>
      <c r="FZC952" s="44"/>
      <c r="FZD952" s="44"/>
      <c r="FZE952" s="44"/>
      <c r="FZF952" s="44"/>
      <c r="FZG952" s="44"/>
      <c r="FZH952" s="44"/>
      <c r="FZI952" s="44"/>
      <c r="FZJ952" s="44"/>
      <c r="FZK952" s="44"/>
      <c r="FZL952" s="44"/>
      <c r="FZM952" s="44"/>
      <c r="FZN952" s="44"/>
      <c r="FZO952" s="44"/>
      <c r="FZP952" s="44"/>
      <c r="FZQ952" s="44"/>
      <c r="FZR952" s="44"/>
      <c r="FZS952" s="44"/>
      <c r="FZT952" s="44"/>
      <c r="FZU952" s="44"/>
      <c r="FZV952" s="44"/>
      <c r="FZW952" s="44"/>
      <c r="FZX952" s="44"/>
      <c r="FZY952" s="44"/>
      <c r="FZZ952" s="44"/>
      <c r="GAA952" s="44"/>
      <c r="GAB952" s="44"/>
      <c r="GAC952" s="44"/>
      <c r="GAD952" s="44"/>
      <c r="GAE952" s="44"/>
      <c r="GAF952" s="44"/>
      <c r="GAG952" s="44"/>
      <c r="GAH952" s="44"/>
      <c r="GAI952" s="44"/>
      <c r="GAJ952" s="44"/>
      <c r="GAK952" s="44"/>
      <c r="GAL952" s="44"/>
      <c r="GAM952" s="44"/>
      <c r="GAN952" s="44"/>
      <c r="GAO952" s="44"/>
      <c r="GAP952" s="44"/>
      <c r="GAQ952" s="44"/>
      <c r="GAR952" s="44"/>
      <c r="GAS952" s="44"/>
      <c r="GAT952" s="44"/>
      <c r="GAU952" s="44"/>
      <c r="GAV952" s="44"/>
      <c r="GAW952" s="44"/>
      <c r="GAX952" s="44"/>
      <c r="GAY952" s="44"/>
      <c r="GAZ952" s="44"/>
      <c r="GBA952" s="44"/>
      <c r="GBB952" s="44"/>
      <c r="GBC952" s="44"/>
      <c r="GBD952" s="44"/>
      <c r="GBE952" s="44"/>
      <c r="GBF952" s="44"/>
      <c r="GBG952" s="44"/>
      <c r="GBH952" s="44"/>
      <c r="GBI952" s="44"/>
      <c r="GBJ952" s="44"/>
      <c r="GBK952" s="44"/>
      <c r="GBL952" s="44"/>
      <c r="GBM952" s="44"/>
      <c r="GBN952" s="44"/>
      <c r="GBO952" s="44"/>
      <c r="GBP952" s="44"/>
      <c r="GBQ952" s="44"/>
      <c r="GBR952" s="44"/>
      <c r="GBS952" s="44"/>
      <c r="GBT952" s="44"/>
      <c r="GBU952" s="44"/>
      <c r="GBV952" s="44"/>
      <c r="GBW952" s="44"/>
      <c r="GBX952" s="44"/>
      <c r="GBY952" s="44"/>
      <c r="GBZ952" s="44"/>
      <c r="GCA952" s="44"/>
      <c r="GCB952" s="44"/>
      <c r="GCC952" s="44"/>
      <c r="GCD952" s="44"/>
      <c r="GCE952" s="44"/>
      <c r="GCF952" s="44"/>
      <c r="GCG952" s="44"/>
      <c r="GCH952" s="44"/>
      <c r="GCI952" s="44"/>
      <c r="GCJ952" s="44"/>
      <c r="GCK952" s="44"/>
      <c r="GCL952" s="44"/>
      <c r="GCM952" s="44"/>
      <c r="GCN952" s="44"/>
      <c r="GCO952" s="44"/>
      <c r="GCP952" s="44"/>
      <c r="GCQ952" s="44"/>
      <c r="GCR952" s="44"/>
      <c r="GCS952" s="44"/>
      <c r="GCT952" s="44"/>
      <c r="GCU952" s="44"/>
      <c r="GCV952" s="44"/>
      <c r="GCW952" s="44"/>
      <c r="GCX952" s="44"/>
      <c r="GCY952" s="44"/>
      <c r="GCZ952" s="44"/>
      <c r="GDA952" s="44"/>
      <c r="GDB952" s="44"/>
      <c r="GDC952" s="44"/>
      <c r="GDD952" s="44"/>
      <c r="GDE952" s="44"/>
      <c r="GDF952" s="44"/>
      <c r="GDG952" s="44"/>
      <c r="GDH952" s="44"/>
      <c r="GDI952" s="44"/>
      <c r="GDJ952" s="44"/>
      <c r="GDK952" s="44"/>
      <c r="GDL952" s="44"/>
      <c r="GDM952" s="44"/>
      <c r="GDN952" s="44"/>
      <c r="GDO952" s="44"/>
      <c r="GDP952" s="44"/>
      <c r="GDQ952" s="44"/>
      <c r="GDR952" s="44"/>
      <c r="GDS952" s="44"/>
      <c r="GDT952" s="44"/>
      <c r="GDU952" s="44"/>
      <c r="GDV952" s="44"/>
      <c r="GDW952" s="44"/>
      <c r="GDX952" s="44"/>
      <c r="GDY952" s="44"/>
      <c r="GDZ952" s="44"/>
      <c r="GEA952" s="44"/>
      <c r="GEB952" s="44"/>
      <c r="GEC952" s="44"/>
      <c r="GED952" s="44"/>
      <c r="GEE952" s="44"/>
      <c r="GEF952" s="44"/>
      <c r="GEG952" s="44"/>
      <c r="GEH952" s="44"/>
      <c r="GEI952" s="44"/>
      <c r="GEJ952" s="44"/>
      <c r="GEK952" s="44"/>
      <c r="GEL952" s="44"/>
      <c r="GEM952" s="44"/>
      <c r="GEN952" s="44"/>
      <c r="GEO952" s="44"/>
      <c r="GEP952" s="44"/>
      <c r="GEQ952" s="44"/>
      <c r="GER952" s="44"/>
      <c r="GES952" s="44"/>
      <c r="GET952" s="44"/>
      <c r="GEU952" s="44"/>
      <c r="GEV952" s="44"/>
      <c r="GEW952" s="44"/>
      <c r="GEX952" s="44"/>
      <c r="GEY952" s="44"/>
      <c r="GEZ952" s="44"/>
      <c r="GFA952" s="44"/>
      <c r="GFB952" s="44"/>
      <c r="GFC952" s="44"/>
      <c r="GFD952" s="44"/>
      <c r="GFE952" s="44"/>
      <c r="GFF952" s="44"/>
      <c r="GFG952" s="44"/>
      <c r="GFH952" s="44"/>
      <c r="GFI952" s="44"/>
      <c r="GFJ952" s="44"/>
      <c r="GFK952" s="44"/>
      <c r="GFL952" s="44"/>
      <c r="GFM952" s="44"/>
      <c r="GFN952" s="44"/>
      <c r="GFO952" s="44"/>
      <c r="GFP952" s="44"/>
      <c r="GFQ952" s="44"/>
      <c r="GFR952" s="44"/>
      <c r="GFS952" s="44"/>
      <c r="GFT952" s="44"/>
      <c r="GFU952" s="44"/>
      <c r="GFV952" s="44"/>
      <c r="GFW952" s="44"/>
      <c r="GFX952" s="44"/>
      <c r="GFY952" s="44"/>
      <c r="GFZ952" s="44"/>
      <c r="GGA952" s="44"/>
      <c r="GGB952" s="44"/>
      <c r="GGC952" s="44"/>
      <c r="GGD952" s="44"/>
      <c r="GGE952" s="44"/>
      <c r="GGF952" s="44"/>
      <c r="GGG952" s="44"/>
      <c r="GGH952" s="44"/>
      <c r="GGI952" s="44"/>
      <c r="GGJ952" s="44"/>
      <c r="GGK952" s="44"/>
      <c r="GGL952" s="44"/>
      <c r="GGM952" s="44"/>
      <c r="GGN952" s="44"/>
      <c r="GGO952" s="44"/>
      <c r="GGP952" s="44"/>
      <c r="GGQ952" s="44"/>
      <c r="GGR952" s="44"/>
      <c r="GGS952" s="44"/>
      <c r="GGT952" s="44"/>
      <c r="GGU952" s="44"/>
      <c r="GGV952" s="44"/>
      <c r="GGW952" s="44"/>
      <c r="GGX952" s="44"/>
      <c r="GGY952" s="44"/>
      <c r="GGZ952" s="44"/>
      <c r="GHA952" s="44"/>
      <c r="GHB952" s="44"/>
      <c r="GHC952" s="44"/>
      <c r="GHD952" s="44"/>
      <c r="GHE952" s="44"/>
      <c r="GHF952" s="44"/>
      <c r="GHG952" s="44"/>
      <c r="GHH952" s="44"/>
      <c r="GHI952" s="44"/>
      <c r="GHJ952" s="44"/>
      <c r="GHK952" s="44"/>
      <c r="GHL952" s="44"/>
      <c r="GHM952" s="44"/>
      <c r="GHN952" s="44"/>
      <c r="GHO952" s="44"/>
      <c r="GHP952" s="44"/>
      <c r="GHQ952" s="44"/>
      <c r="GHR952" s="44"/>
      <c r="GHS952" s="44"/>
      <c r="GHT952" s="44"/>
      <c r="GHU952" s="44"/>
      <c r="GHV952" s="44"/>
      <c r="GHW952" s="44"/>
      <c r="GHX952" s="44"/>
      <c r="GHY952" s="44"/>
      <c r="GHZ952" s="44"/>
      <c r="GIA952" s="44"/>
      <c r="GIB952" s="44"/>
      <c r="GIC952" s="44"/>
      <c r="GID952" s="44"/>
      <c r="GIE952" s="44"/>
      <c r="GIF952" s="44"/>
      <c r="GIG952" s="44"/>
      <c r="GIH952" s="44"/>
      <c r="GII952" s="44"/>
      <c r="GIJ952" s="44"/>
      <c r="GIK952" s="44"/>
      <c r="GIL952" s="44"/>
      <c r="GIM952" s="44"/>
      <c r="GIN952" s="44"/>
      <c r="GIO952" s="44"/>
      <c r="GIP952" s="44"/>
      <c r="GIQ952" s="44"/>
      <c r="GIR952" s="44"/>
      <c r="GIS952" s="44"/>
      <c r="GIT952" s="44"/>
      <c r="GIU952" s="44"/>
      <c r="GIV952" s="44"/>
      <c r="GIW952" s="44"/>
      <c r="GIX952" s="44"/>
      <c r="GIY952" s="44"/>
      <c r="GIZ952" s="44"/>
      <c r="GJA952" s="44"/>
      <c r="GJB952" s="44"/>
      <c r="GJC952" s="44"/>
      <c r="GJD952" s="44"/>
      <c r="GJE952" s="44"/>
      <c r="GJF952" s="44"/>
      <c r="GJG952" s="44"/>
      <c r="GJH952" s="44"/>
      <c r="GJI952" s="44"/>
      <c r="GJJ952" s="44"/>
      <c r="GJK952" s="44"/>
      <c r="GJL952" s="44"/>
      <c r="GJM952" s="44"/>
      <c r="GJN952" s="44"/>
      <c r="GJO952" s="44"/>
      <c r="GJP952" s="44"/>
      <c r="GJQ952" s="44"/>
      <c r="GJR952" s="44"/>
      <c r="GJS952" s="44"/>
      <c r="GJT952" s="44"/>
      <c r="GJU952" s="44"/>
      <c r="GJV952" s="44"/>
      <c r="GJW952" s="44"/>
      <c r="GJX952" s="44"/>
      <c r="GJY952" s="44"/>
      <c r="GJZ952" s="44"/>
      <c r="GKA952" s="44"/>
      <c r="GKB952" s="44"/>
      <c r="GKC952" s="44"/>
      <c r="GKD952" s="44"/>
      <c r="GKE952" s="44"/>
      <c r="GKF952" s="44"/>
      <c r="GKG952" s="44"/>
      <c r="GKH952" s="44"/>
      <c r="GKI952" s="44"/>
      <c r="GKJ952" s="44"/>
      <c r="GKK952" s="44"/>
      <c r="GKL952" s="44"/>
      <c r="GKM952" s="44"/>
      <c r="GKN952" s="44"/>
      <c r="GKO952" s="44"/>
      <c r="GKP952" s="44"/>
      <c r="GKQ952" s="44"/>
      <c r="GKR952" s="44"/>
      <c r="GKS952" s="44"/>
      <c r="GKT952" s="44"/>
      <c r="GKU952" s="44"/>
      <c r="GKV952" s="44"/>
      <c r="GKW952" s="44"/>
      <c r="GKX952" s="44"/>
      <c r="GKY952" s="44"/>
      <c r="GKZ952" s="44"/>
      <c r="GLA952" s="44"/>
      <c r="GLB952" s="44"/>
      <c r="GLC952" s="44"/>
      <c r="GLD952" s="44"/>
      <c r="GLE952" s="44"/>
      <c r="GLF952" s="44"/>
      <c r="GLG952" s="44"/>
      <c r="GLH952" s="44"/>
      <c r="GLI952" s="44"/>
      <c r="GLJ952" s="44"/>
      <c r="GLK952" s="44"/>
      <c r="GLL952" s="44"/>
      <c r="GLM952" s="44"/>
      <c r="GLN952" s="44"/>
      <c r="GLO952" s="44"/>
      <c r="GLP952" s="44"/>
      <c r="GLQ952" s="44"/>
      <c r="GLR952" s="44"/>
      <c r="GLS952" s="44"/>
      <c r="GLT952" s="44"/>
      <c r="GLU952" s="44"/>
      <c r="GLV952" s="44"/>
      <c r="GLW952" s="44"/>
      <c r="GLX952" s="44"/>
      <c r="GLY952" s="44"/>
      <c r="GLZ952" s="44"/>
      <c r="GMA952" s="44"/>
      <c r="GMB952" s="44"/>
      <c r="GMC952" s="44"/>
      <c r="GMD952" s="44"/>
      <c r="GME952" s="44"/>
      <c r="GMF952" s="44"/>
      <c r="GMG952" s="44"/>
      <c r="GMH952" s="44"/>
      <c r="GMI952" s="44"/>
      <c r="GMJ952" s="44"/>
      <c r="GMK952" s="44"/>
      <c r="GML952" s="44"/>
      <c r="GMM952" s="44"/>
      <c r="GMN952" s="44"/>
      <c r="GMO952" s="44"/>
      <c r="GMP952" s="44"/>
      <c r="GMQ952" s="44"/>
      <c r="GMR952" s="44"/>
      <c r="GMS952" s="44"/>
      <c r="GMT952" s="44"/>
      <c r="GMU952" s="44"/>
      <c r="GMV952" s="44"/>
      <c r="GMW952" s="44"/>
      <c r="GMX952" s="44"/>
      <c r="GMY952" s="44"/>
      <c r="GMZ952" s="44"/>
      <c r="GNA952" s="44"/>
      <c r="GNB952" s="44"/>
      <c r="GNC952" s="44"/>
      <c r="GND952" s="44"/>
      <c r="GNE952" s="44"/>
      <c r="GNF952" s="44"/>
      <c r="GNG952" s="44"/>
      <c r="GNH952" s="44"/>
      <c r="GNI952" s="44"/>
      <c r="GNJ952" s="44"/>
      <c r="GNK952" s="44"/>
      <c r="GNL952" s="44"/>
      <c r="GNM952" s="44"/>
      <c r="GNN952" s="44"/>
      <c r="GNO952" s="44"/>
      <c r="GNP952" s="44"/>
      <c r="GNQ952" s="44"/>
      <c r="GNR952" s="44"/>
      <c r="GNS952" s="44"/>
      <c r="GNT952" s="44"/>
      <c r="GNU952" s="44"/>
      <c r="GNV952" s="44"/>
      <c r="GNW952" s="44"/>
      <c r="GNX952" s="44"/>
      <c r="GNY952" s="44"/>
      <c r="GNZ952" s="44"/>
      <c r="GOA952" s="44"/>
      <c r="GOB952" s="44"/>
      <c r="GOC952" s="44"/>
      <c r="GOD952" s="44"/>
      <c r="GOE952" s="44"/>
      <c r="GOF952" s="44"/>
      <c r="GOG952" s="44"/>
      <c r="GOH952" s="44"/>
      <c r="GOI952" s="44"/>
      <c r="GOJ952" s="44"/>
      <c r="GOK952" s="44"/>
      <c r="GOL952" s="44"/>
      <c r="GOM952" s="44"/>
      <c r="GON952" s="44"/>
      <c r="GOO952" s="44"/>
      <c r="GOP952" s="44"/>
      <c r="GOQ952" s="44"/>
      <c r="GOR952" s="44"/>
      <c r="GOS952" s="44"/>
      <c r="GOT952" s="44"/>
      <c r="GOU952" s="44"/>
      <c r="GOV952" s="44"/>
      <c r="GOW952" s="44"/>
      <c r="GOX952" s="44"/>
      <c r="GOY952" s="44"/>
      <c r="GOZ952" s="44"/>
      <c r="GPA952" s="44"/>
      <c r="GPB952" s="44"/>
      <c r="GPC952" s="44"/>
      <c r="GPD952" s="44"/>
      <c r="GPE952" s="44"/>
      <c r="GPF952" s="44"/>
      <c r="GPG952" s="44"/>
      <c r="GPH952" s="44"/>
      <c r="GPI952" s="44"/>
      <c r="GPJ952" s="44"/>
      <c r="GPK952" s="44"/>
      <c r="GPL952" s="44"/>
      <c r="GPM952" s="44"/>
      <c r="GPN952" s="44"/>
      <c r="GPO952" s="44"/>
      <c r="GPP952" s="44"/>
      <c r="GPQ952" s="44"/>
      <c r="GPR952" s="44"/>
      <c r="GPS952" s="44"/>
      <c r="GPT952" s="44"/>
      <c r="GPU952" s="44"/>
      <c r="GPV952" s="44"/>
      <c r="GPW952" s="44"/>
      <c r="GPX952" s="44"/>
      <c r="GPY952" s="44"/>
      <c r="GPZ952" s="44"/>
      <c r="GQA952" s="44"/>
      <c r="GQB952" s="44"/>
      <c r="GQC952" s="44"/>
      <c r="GQD952" s="44"/>
      <c r="GQE952" s="44"/>
      <c r="GQF952" s="44"/>
      <c r="GQG952" s="44"/>
      <c r="GQH952" s="44"/>
      <c r="GQI952" s="44"/>
      <c r="GQJ952" s="44"/>
      <c r="GQK952" s="44"/>
      <c r="GQL952" s="44"/>
      <c r="GQM952" s="44"/>
      <c r="GQN952" s="44"/>
      <c r="GQO952" s="44"/>
      <c r="GQP952" s="44"/>
      <c r="GQQ952" s="44"/>
      <c r="GQR952" s="44"/>
      <c r="GQS952" s="44"/>
      <c r="GQT952" s="44"/>
      <c r="GQU952" s="44"/>
      <c r="GQV952" s="44"/>
      <c r="GQW952" s="44"/>
      <c r="GQX952" s="44"/>
      <c r="GQY952" s="44"/>
      <c r="GQZ952" s="44"/>
      <c r="GRA952" s="44"/>
      <c r="GRB952" s="44"/>
      <c r="GRC952" s="44"/>
      <c r="GRD952" s="44"/>
      <c r="GRE952" s="44"/>
      <c r="GRF952" s="44"/>
      <c r="GRG952" s="44"/>
      <c r="GRH952" s="44"/>
      <c r="GRI952" s="44"/>
      <c r="GRJ952" s="44"/>
      <c r="GRK952" s="44"/>
      <c r="GRL952" s="44"/>
      <c r="GRM952" s="44"/>
      <c r="GRN952" s="44"/>
      <c r="GRO952" s="44"/>
      <c r="GRP952" s="44"/>
      <c r="GRQ952" s="44"/>
      <c r="GRR952" s="44"/>
      <c r="GRS952" s="44"/>
      <c r="GRT952" s="44"/>
      <c r="GRU952" s="44"/>
      <c r="GRV952" s="44"/>
      <c r="GRW952" s="44"/>
      <c r="GRX952" s="44"/>
      <c r="GRY952" s="44"/>
      <c r="GRZ952" s="44"/>
      <c r="GSA952" s="44"/>
      <c r="GSB952" s="44"/>
      <c r="GSC952" s="44"/>
      <c r="GSD952" s="44"/>
      <c r="GSE952" s="44"/>
      <c r="GSF952" s="44"/>
      <c r="GSG952" s="44"/>
      <c r="GSH952" s="44"/>
      <c r="GSI952" s="44"/>
      <c r="GSJ952" s="44"/>
      <c r="GSK952" s="44"/>
      <c r="GSL952" s="44"/>
      <c r="GSM952" s="44"/>
      <c r="GSN952" s="44"/>
      <c r="GSO952" s="44"/>
      <c r="GSP952" s="44"/>
      <c r="GSQ952" s="44"/>
      <c r="GSR952" s="44"/>
      <c r="GSS952" s="44"/>
      <c r="GST952" s="44"/>
      <c r="GSU952" s="44"/>
      <c r="GSV952" s="44"/>
      <c r="GSW952" s="44"/>
      <c r="GSX952" s="44"/>
      <c r="GSY952" s="44"/>
      <c r="GSZ952" s="44"/>
      <c r="GTA952" s="44"/>
      <c r="GTB952" s="44"/>
      <c r="GTC952" s="44"/>
      <c r="GTD952" s="44"/>
      <c r="GTE952" s="44"/>
      <c r="GTF952" s="44"/>
      <c r="GTG952" s="44"/>
      <c r="GTH952" s="44"/>
      <c r="GTI952" s="44"/>
      <c r="GTJ952" s="44"/>
      <c r="GTK952" s="44"/>
      <c r="GTL952" s="44"/>
      <c r="GTM952" s="44"/>
      <c r="GTN952" s="44"/>
      <c r="GTO952" s="44"/>
      <c r="GTP952" s="44"/>
      <c r="GTQ952" s="44"/>
      <c r="GTR952" s="44"/>
      <c r="GTS952" s="44"/>
      <c r="GTT952" s="44"/>
      <c r="GTU952" s="44"/>
      <c r="GTV952" s="44"/>
      <c r="GTW952" s="44"/>
      <c r="GTX952" s="44"/>
      <c r="GTY952" s="44"/>
      <c r="GTZ952" s="44"/>
      <c r="GUA952" s="44"/>
      <c r="GUB952" s="44"/>
      <c r="GUC952" s="44"/>
      <c r="GUD952" s="44"/>
      <c r="GUE952" s="44"/>
      <c r="GUF952" s="44"/>
      <c r="GUG952" s="44"/>
      <c r="GUH952" s="44"/>
      <c r="GUI952" s="44"/>
      <c r="GUJ952" s="44"/>
      <c r="GUK952" s="44"/>
      <c r="GUL952" s="44"/>
      <c r="GUM952" s="44"/>
      <c r="GUN952" s="44"/>
      <c r="GUO952" s="44"/>
      <c r="GUP952" s="44"/>
      <c r="GUQ952" s="44"/>
      <c r="GUR952" s="44"/>
      <c r="GUS952" s="44"/>
      <c r="GUT952" s="44"/>
      <c r="GUU952" s="44"/>
      <c r="GUV952" s="44"/>
      <c r="GUW952" s="44"/>
      <c r="GUX952" s="44"/>
      <c r="GUY952" s="44"/>
      <c r="GUZ952" s="44"/>
      <c r="GVA952" s="44"/>
      <c r="GVB952" s="44"/>
      <c r="GVC952" s="44"/>
      <c r="GVD952" s="44"/>
      <c r="GVE952" s="44"/>
      <c r="GVF952" s="44"/>
      <c r="GVG952" s="44"/>
      <c r="GVH952" s="44"/>
      <c r="GVI952" s="44"/>
      <c r="GVJ952" s="44"/>
      <c r="GVK952" s="44"/>
      <c r="GVL952" s="44"/>
      <c r="GVM952" s="44"/>
      <c r="GVN952" s="44"/>
      <c r="GVO952" s="44"/>
      <c r="GVP952" s="44"/>
      <c r="GVQ952" s="44"/>
      <c r="GVR952" s="44"/>
      <c r="GVS952" s="44"/>
      <c r="GVT952" s="44"/>
      <c r="GVU952" s="44"/>
      <c r="GVV952" s="44"/>
      <c r="GVW952" s="44"/>
      <c r="GVX952" s="44"/>
      <c r="GVY952" s="44"/>
      <c r="GVZ952" s="44"/>
      <c r="GWA952" s="44"/>
      <c r="GWB952" s="44"/>
      <c r="GWC952" s="44"/>
      <c r="GWD952" s="44"/>
      <c r="GWE952" s="44"/>
      <c r="GWF952" s="44"/>
      <c r="GWG952" s="44"/>
      <c r="GWH952" s="44"/>
      <c r="GWI952" s="44"/>
      <c r="GWJ952" s="44"/>
      <c r="GWK952" s="44"/>
      <c r="GWL952" s="44"/>
      <c r="GWM952" s="44"/>
      <c r="GWN952" s="44"/>
      <c r="GWO952" s="44"/>
      <c r="GWP952" s="44"/>
      <c r="GWQ952" s="44"/>
      <c r="GWR952" s="44"/>
      <c r="GWS952" s="44"/>
      <c r="GWT952" s="44"/>
      <c r="GWU952" s="44"/>
      <c r="GWV952" s="44"/>
      <c r="GWW952" s="44"/>
      <c r="GWX952" s="44"/>
      <c r="GWY952" s="44"/>
      <c r="GWZ952" s="44"/>
      <c r="GXA952" s="44"/>
      <c r="GXB952" s="44"/>
      <c r="GXC952" s="44"/>
      <c r="GXD952" s="44"/>
      <c r="GXE952" s="44"/>
      <c r="GXF952" s="44"/>
      <c r="GXG952" s="44"/>
      <c r="GXH952" s="44"/>
      <c r="GXI952" s="44"/>
      <c r="GXJ952" s="44"/>
      <c r="GXK952" s="44"/>
      <c r="GXL952" s="44"/>
      <c r="GXM952" s="44"/>
      <c r="GXN952" s="44"/>
      <c r="GXO952" s="44"/>
      <c r="GXP952" s="44"/>
      <c r="GXQ952" s="44"/>
      <c r="GXR952" s="44"/>
      <c r="GXS952" s="44"/>
      <c r="GXT952" s="44"/>
      <c r="GXU952" s="44"/>
      <c r="GXV952" s="44"/>
      <c r="GXW952" s="44"/>
      <c r="GXX952" s="44"/>
      <c r="GXY952" s="44"/>
      <c r="GXZ952" s="44"/>
      <c r="GYA952" s="44"/>
      <c r="GYB952" s="44"/>
      <c r="GYC952" s="44"/>
      <c r="GYD952" s="44"/>
      <c r="GYE952" s="44"/>
      <c r="GYF952" s="44"/>
      <c r="GYG952" s="44"/>
      <c r="GYH952" s="44"/>
      <c r="GYI952" s="44"/>
      <c r="GYJ952" s="44"/>
      <c r="GYK952" s="44"/>
      <c r="GYL952" s="44"/>
      <c r="GYM952" s="44"/>
      <c r="GYN952" s="44"/>
      <c r="GYO952" s="44"/>
      <c r="GYP952" s="44"/>
      <c r="GYQ952" s="44"/>
      <c r="GYR952" s="44"/>
      <c r="GYS952" s="44"/>
      <c r="GYT952" s="44"/>
      <c r="GYU952" s="44"/>
      <c r="GYV952" s="44"/>
      <c r="GYW952" s="44"/>
      <c r="GYX952" s="44"/>
      <c r="GYY952" s="44"/>
      <c r="GYZ952" s="44"/>
      <c r="GZA952" s="44"/>
      <c r="GZB952" s="44"/>
      <c r="GZC952" s="44"/>
      <c r="GZD952" s="44"/>
      <c r="GZE952" s="44"/>
      <c r="GZF952" s="44"/>
      <c r="GZG952" s="44"/>
      <c r="GZH952" s="44"/>
      <c r="GZI952" s="44"/>
      <c r="GZJ952" s="44"/>
      <c r="GZK952" s="44"/>
      <c r="GZL952" s="44"/>
      <c r="GZM952" s="44"/>
      <c r="GZN952" s="44"/>
      <c r="GZO952" s="44"/>
      <c r="GZP952" s="44"/>
      <c r="GZQ952" s="44"/>
      <c r="GZR952" s="44"/>
      <c r="GZS952" s="44"/>
      <c r="GZT952" s="44"/>
      <c r="GZU952" s="44"/>
      <c r="GZV952" s="44"/>
      <c r="GZW952" s="44"/>
      <c r="GZX952" s="44"/>
      <c r="GZY952" s="44"/>
      <c r="GZZ952" s="44"/>
      <c r="HAA952" s="44"/>
      <c r="HAB952" s="44"/>
      <c r="HAC952" s="44"/>
      <c r="HAD952" s="44"/>
      <c r="HAE952" s="44"/>
      <c r="HAF952" s="44"/>
      <c r="HAG952" s="44"/>
      <c r="HAH952" s="44"/>
      <c r="HAI952" s="44"/>
      <c r="HAJ952" s="44"/>
      <c r="HAK952" s="44"/>
      <c r="HAL952" s="44"/>
      <c r="HAM952" s="44"/>
      <c r="HAN952" s="44"/>
      <c r="HAO952" s="44"/>
      <c r="HAP952" s="44"/>
      <c r="HAQ952" s="44"/>
      <c r="HAR952" s="44"/>
      <c r="HAS952" s="44"/>
      <c r="HAT952" s="44"/>
      <c r="HAU952" s="44"/>
      <c r="HAV952" s="44"/>
      <c r="HAW952" s="44"/>
      <c r="HAX952" s="44"/>
      <c r="HAY952" s="44"/>
      <c r="HAZ952" s="44"/>
      <c r="HBA952" s="44"/>
      <c r="HBB952" s="44"/>
      <c r="HBC952" s="44"/>
      <c r="HBD952" s="44"/>
      <c r="HBE952" s="44"/>
      <c r="HBF952" s="44"/>
      <c r="HBG952" s="44"/>
      <c r="HBH952" s="44"/>
      <c r="HBI952" s="44"/>
      <c r="HBJ952" s="44"/>
      <c r="HBK952" s="44"/>
      <c r="HBL952" s="44"/>
      <c r="HBM952" s="44"/>
      <c r="HBN952" s="44"/>
      <c r="HBO952" s="44"/>
      <c r="HBP952" s="44"/>
      <c r="HBQ952" s="44"/>
      <c r="HBR952" s="44"/>
      <c r="HBS952" s="44"/>
      <c r="HBT952" s="44"/>
      <c r="HBU952" s="44"/>
      <c r="HBV952" s="44"/>
      <c r="HBW952" s="44"/>
      <c r="HBX952" s="44"/>
      <c r="HBY952" s="44"/>
      <c r="HBZ952" s="44"/>
      <c r="HCA952" s="44"/>
      <c r="HCB952" s="44"/>
      <c r="HCC952" s="44"/>
      <c r="HCD952" s="44"/>
      <c r="HCE952" s="44"/>
      <c r="HCF952" s="44"/>
      <c r="HCG952" s="44"/>
      <c r="HCH952" s="44"/>
      <c r="HCI952" s="44"/>
      <c r="HCJ952" s="44"/>
      <c r="HCK952" s="44"/>
      <c r="HCL952" s="44"/>
      <c r="HCM952" s="44"/>
      <c r="HCN952" s="44"/>
      <c r="HCO952" s="44"/>
      <c r="HCP952" s="44"/>
      <c r="HCQ952" s="44"/>
      <c r="HCR952" s="44"/>
      <c r="HCS952" s="44"/>
      <c r="HCT952" s="44"/>
      <c r="HCU952" s="44"/>
      <c r="HCV952" s="44"/>
      <c r="HCW952" s="44"/>
      <c r="HCX952" s="44"/>
      <c r="HCY952" s="44"/>
      <c r="HCZ952" s="44"/>
      <c r="HDA952" s="44"/>
      <c r="HDB952" s="44"/>
      <c r="HDC952" s="44"/>
      <c r="HDD952" s="44"/>
      <c r="HDE952" s="44"/>
      <c r="HDF952" s="44"/>
      <c r="HDG952" s="44"/>
      <c r="HDH952" s="44"/>
      <c r="HDI952" s="44"/>
      <c r="HDJ952" s="44"/>
      <c r="HDK952" s="44"/>
      <c r="HDL952" s="44"/>
      <c r="HDM952" s="44"/>
      <c r="HDN952" s="44"/>
      <c r="HDO952" s="44"/>
      <c r="HDP952" s="44"/>
      <c r="HDQ952" s="44"/>
      <c r="HDR952" s="44"/>
      <c r="HDS952" s="44"/>
      <c r="HDT952" s="44"/>
      <c r="HDU952" s="44"/>
      <c r="HDV952" s="44"/>
      <c r="HDW952" s="44"/>
      <c r="HDX952" s="44"/>
      <c r="HDY952" s="44"/>
      <c r="HDZ952" s="44"/>
      <c r="HEA952" s="44"/>
      <c r="HEB952" s="44"/>
      <c r="HEC952" s="44"/>
      <c r="HED952" s="44"/>
      <c r="HEE952" s="44"/>
      <c r="HEF952" s="44"/>
      <c r="HEG952" s="44"/>
      <c r="HEH952" s="44"/>
      <c r="HEI952" s="44"/>
      <c r="HEJ952" s="44"/>
      <c r="HEK952" s="44"/>
      <c r="HEL952" s="44"/>
      <c r="HEM952" s="44"/>
      <c r="HEN952" s="44"/>
      <c r="HEO952" s="44"/>
      <c r="HEP952" s="44"/>
      <c r="HEQ952" s="44"/>
      <c r="HER952" s="44"/>
      <c r="HES952" s="44"/>
      <c r="HET952" s="44"/>
      <c r="HEU952" s="44"/>
      <c r="HEV952" s="44"/>
      <c r="HEW952" s="44"/>
      <c r="HEX952" s="44"/>
      <c r="HEY952" s="44"/>
      <c r="HEZ952" s="44"/>
      <c r="HFA952" s="44"/>
      <c r="HFB952" s="44"/>
      <c r="HFC952" s="44"/>
      <c r="HFD952" s="44"/>
      <c r="HFE952" s="44"/>
      <c r="HFF952" s="44"/>
      <c r="HFG952" s="44"/>
      <c r="HFH952" s="44"/>
      <c r="HFI952" s="44"/>
      <c r="HFJ952" s="44"/>
      <c r="HFK952" s="44"/>
      <c r="HFL952" s="44"/>
      <c r="HFM952" s="44"/>
      <c r="HFN952" s="44"/>
      <c r="HFO952" s="44"/>
      <c r="HFP952" s="44"/>
      <c r="HFQ952" s="44"/>
      <c r="HFR952" s="44"/>
      <c r="HFS952" s="44"/>
      <c r="HFT952" s="44"/>
      <c r="HFU952" s="44"/>
      <c r="HFV952" s="44"/>
      <c r="HFW952" s="44"/>
      <c r="HFX952" s="44"/>
      <c r="HFY952" s="44"/>
      <c r="HFZ952" s="44"/>
      <c r="HGA952" s="44"/>
      <c r="HGB952" s="44"/>
      <c r="HGC952" s="44"/>
      <c r="HGD952" s="44"/>
      <c r="HGE952" s="44"/>
      <c r="HGF952" s="44"/>
      <c r="HGG952" s="44"/>
      <c r="HGH952" s="44"/>
      <c r="HGI952" s="44"/>
      <c r="HGJ952" s="44"/>
      <c r="HGK952" s="44"/>
      <c r="HGL952" s="44"/>
      <c r="HGM952" s="44"/>
      <c r="HGN952" s="44"/>
      <c r="HGO952" s="44"/>
      <c r="HGP952" s="44"/>
      <c r="HGQ952" s="44"/>
      <c r="HGR952" s="44"/>
      <c r="HGS952" s="44"/>
      <c r="HGT952" s="44"/>
      <c r="HGU952" s="44"/>
      <c r="HGV952" s="44"/>
      <c r="HGW952" s="44"/>
      <c r="HGX952" s="44"/>
      <c r="HGY952" s="44"/>
      <c r="HGZ952" s="44"/>
      <c r="HHA952" s="44"/>
      <c r="HHB952" s="44"/>
      <c r="HHC952" s="44"/>
      <c r="HHD952" s="44"/>
      <c r="HHE952" s="44"/>
      <c r="HHF952" s="44"/>
      <c r="HHG952" s="44"/>
      <c r="HHH952" s="44"/>
      <c r="HHI952" s="44"/>
      <c r="HHJ952" s="44"/>
      <c r="HHK952" s="44"/>
      <c r="HHL952" s="44"/>
      <c r="HHM952" s="44"/>
      <c r="HHN952" s="44"/>
      <c r="HHO952" s="44"/>
      <c r="HHP952" s="44"/>
      <c r="HHQ952" s="44"/>
      <c r="HHR952" s="44"/>
      <c r="HHS952" s="44"/>
      <c r="HHT952" s="44"/>
      <c r="HHU952" s="44"/>
      <c r="HHV952" s="44"/>
      <c r="HHW952" s="44"/>
      <c r="HHX952" s="44"/>
      <c r="HHY952" s="44"/>
      <c r="HHZ952" s="44"/>
      <c r="HIA952" s="44"/>
      <c r="HIB952" s="44"/>
      <c r="HIC952" s="44"/>
      <c r="HID952" s="44"/>
      <c r="HIE952" s="44"/>
      <c r="HIF952" s="44"/>
      <c r="HIG952" s="44"/>
      <c r="HIH952" s="44"/>
      <c r="HII952" s="44"/>
      <c r="HIJ952" s="44"/>
      <c r="HIK952" s="44"/>
      <c r="HIL952" s="44"/>
      <c r="HIM952" s="44"/>
      <c r="HIN952" s="44"/>
      <c r="HIO952" s="44"/>
      <c r="HIP952" s="44"/>
      <c r="HIQ952" s="44"/>
      <c r="HIR952" s="44"/>
      <c r="HIS952" s="44"/>
      <c r="HIT952" s="44"/>
      <c r="HIU952" s="44"/>
      <c r="HIV952" s="44"/>
      <c r="HIW952" s="44"/>
      <c r="HIX952" s="44"/>
      <c r="HIY952" s="44"/>
      <c r="HIZ952" s="44"/>
      <c r="HJA952" s="44"/>
      <c r="HJB952" s="44"/>
      <c r="HJC952" s="44"/>
      <c r="HJD952" s="44"/>
      <c r="HJE952" s="44"/>
      <c r="HJF952" s="44"/>
      <c r="HJG952" s="44"/>
      <c r="HJH952" s="44"/>
      <c r="HJI952" s="44"/>
      <c r="HJJ952" s="44"/>
      <c r="HJK952" s="44"/>
      <c r="HJL952" s="44"/>
      <c r="HJM952" s="44"/>
      <c r="HJN952" s="44"/>
      <c r="HJO952" s="44"/>
      <c r="HJP952" s="44"/>
      <c r="HJQ952" s="44"/>
      <c r="HJR952" s="44"/>
      <c r="HJS952" s="44"/>
      <c r="HJT952" s="44"/>
      <c r="HJU952" s="44"/>
      <c r="HJV952" s="44"/>
      <c r="HJW952" s="44"/>
      <c r="HJX952" s="44"/>
      <c r="HJY952" s="44"/>
      <c r="HJZ952" s="44"/>
      <c r="HKA952" s="44"/>
      <c r="HKB952" s="44"/>
      <c r="HKC952" s="44"/>
      <c r="HKD952" s="44"/>
      <c r="HKE952" s="44"/>
      <c r="HKF952" s="44"/>
      <c r="HKG952" s="44"/>
      <c r="HKH952" s="44"/>
      <c r="HKI952" s="44"/>
      <c r="HKJ952" s="44"/>
      <c r="HKK952" s="44"/>
      <c r="HKL952" s="44"/>
      <c r="HKM952" s="44"/>
      <c r="HKN952" s="44"/>
      <c r="HKO952" s="44"/>
      <c r="HKP952" s="44"/>
      <c r="HKQ952" s="44"/>
      <c r="HKR952" s="44"/>
      <c r="HKS952" s="44"/>
      <c r="HKT952" s="44"/>
      <c r="HKU952" s="44"/>
      <c r="HKV952" s="44"/>
      <c r="HKW952" s="44"/>
      <c r="HKX952" s="44"/>
      <c r="HKY952" s="44"/>
      <c r="HKZ952" s="44"/>
      <c r="HLA952" s="44"/>
      <c r="HLB952" s="44"/>
      <c r="HLC952" s="44"/>
      <c r="HLD952" s="44"/>
      <c r="HLE952" s="44"/>
      <c r="HLF952" s="44"/>
      <c r="HLG952" s="44"/>
      <c r="HLH952" s="44"/>
      <c r="HLI952" s="44"/>
      <c r="HLJ952" s="44"/>
      <c r="HLK952" s="44"/>
      <c r="HLL952" s="44"/>
      <c r="HLM952" s="44"/>
      <c r="HLN952" s="44"/>
      <c r="HLO952" s="44"/>
      <c r="HLP952" s="44"/>
      <c r="HLQ952" s="44"/>
      <c r="HLR952" s="44"/>
      <c r="HLS952" s="44"/>
      <c r="HLT952" s="44"/>
      <c r="HLU952" s="44"/>
      <c r="HLV952" s="44"/>
      <c r="HLW952" s="44"/>
      <c r="HLX952" s="44"/>
      <c r="HLY952" s="44"/>
      <c r="HLZ952" s="44"/>
      <c r="HMA952" s="44"/>
      <c r="HMB952" s="44"/>
      <c r="HMC952" s="44"/>
      <c r="HMD952" s="44"/>
      <c r="HME952" s="44"/>
      <c r="HMF952" s="44"/>
      <c r="HMG952" s="44"/>
      <c r="HMH952" s="44"/>
      <c r="HMI952" s="44"/>
      <c r="HMJ952" s="44"/>
      <c r="HMK952" s="44"/>
      <c r="HML952" s="44"/>
      <c r="HMM952" s="44"/>
      <c r="HMN952" s="44"/>
      <c r="HMO952" s="44"/>
      <c r="HMP952" s="44"/>
      <c r="HMQ952" s="44"/>
      <c r="HMR952" s="44"/>
      <c r="HMS952" s="44"/>
      <c r="HMT952" s="44"/>
      <c r="HMU952" s="44"/>
      <c r="HMV952" s="44"/>
      <c r="HMW952" s="44"/>
      <c r="HMX952" s="44"/>
      <c r="HMY952" s="44"/>
      <c r="HMZ952" s="44"/>
      <c r="HNA952" s="44"/>
      <c r="HNB952" s="44"/>
      <c r="HNC952" s="44"/>
      <c r="HND952" s="44"/>
      <c r="HNE952" s="44"/>
      <c r="HNF952" s="44"/>
      <c r="HNG952" s="44"/>
      <c r="HNH952" s="44"/>
      <c r="HNI952" s="44"/>
      <c r="HNJ952" s="44"/>
      <c r="HNK952" s="44"/>
      <c r="HNL952" s="44"/>
      <c r="HNM952" s="44"/>
      <c r="HNN952" s="44"/>
      <c r="HNO952" s="44"/>
      <c r="HNP952" s="44"/>
      <c r="HNQ952" s="44"/>
      <c r="HNR952" s="44"/>
      <c r="HNS952" s="44"/>
      <c r="HNT952" s="44"/>
      <c r="HNU952" s="44"/>
      <c r="HNV952" s="44"/>
      <c r="HNW952" s="44"/>
      <c r="HNX952" s="44"/>
      <c r="HNY952" s="44"/>
      <c r="HNZ952" s="44"/>
      <c r="HOA952" s="44"/>
      <c r="HOB952" s="44"/>
      <c r="HOC952" s="44"/>
      <c r="HOD952" s="44"/>
      <c r="HOE952" s="44"/>
      <c r="HOF952" s="44"/>
      <c r="HOG952" s="44"/>
      <c r="HOH952" s="44"/>
      <c r="HOI952" s="44"/>
      <c r="HOJ952" s="44"/>
      <c r="HOK952" s="44"/>
      <c r="HOL952" s="44"/>
      <c r="HOM952" s="44"/>
      <c r="HON952" s="44"/>
      <c r="HOO952" s="44"/>
      <c r="HOP952" s="44"/>
      <c r="HOQ952" s="44"/>
      <c r="HOR952" s="44"/>
      <c r="HOS952" s="44"/>
      <c r="HOT952" s="44"/>
      <c r="HOU952" s="44"/>
      <c r="HOV952" s="44"/>
      <c r="HOW952" s="44"/>
      <c r="HOX952" s="44"/>
      <c r="HOY952" s="44"/>
      <c r="HOZ952" s="44"/>
      <c r="HPA952" s="44"/>
      <c r="HPB952" s="44"/>
      <c r="HPC952" s="44"/>
      <c r="HPD952" s="44"/>
      <c r="HPE952" s="44"/>
      <c r="HPF952" s="44"/>
      <c r="HPG952" s="44"/>
      <c r="HPH952" s="44"/>
      <c r="HPI952" s="44"/>
      <c r="HPJ952" s="44"/>
      <c r="HPK952" s="44"/>
      <c r="HPL952" s="44"/>
      <c r="HPM952" s="44"/>
      <c r="HPN952" s="44"/>
      <c r="HPO952" s="44"/>
      <c r="HPP952" s="44"/>
      <c r="HPQ952" s="44"/>
      <c r="HPR952" s="44"/>
      <c r="HPS952" s="44"/>
      <c r="HPT952" s="44"/>
      <c r="HPU952" s="44"/>
      <c r="HPV952" s="44"/>
      <c r="HPW952" s="44"/>
      <c r="HPX952" s="44"/>
      <c r="HPY952" s="44"/>
      <c r="HPZ952" s="44"/>
      <c r="HQA952" s="44"/>
      <c r="HQB952" s="44"/>
      <c r="HQC952" s="44"/>
      <c r="HQD952" s="44"/>
      <c r="HQE952" s="44"/>
      <c r="HQF952" s="44"/>
      <c r="HQG952" s="44"/>
      <c r="HQH952" s="44"/>
      <c r="HQI952" s="44"/>
      <c r="HQJ952" s="44"/>
      <c r="HQK952" s="44"/>
      <c r="HQL952" s="44"/>
      <c r="HQM952" s="44"/>
      <c r="HQN952" s="44"/>
      <c r="HQO952" s="44"/>
      <c r="HQP952" s="44"/>
      <c r="HQQ952" s="44"/>
      <c r="HQR952" s="44"/>
      <c r="HQS952" s="44"/>
      <c r="HQT952" s="44"/>
      <c r="HQU952" s="44"/>
      <c r="HQV952" s="44"/>
      <c r="HQW952" s="44"/>
      <c r="HQX952" s="44"/>
      <c r="HQY952" s="44"/>
      <c r="HQZ952" s="44"/>
      <c r="HRA952" s="44"/>
      <c r="HRB952" s="44"/>
      <c r="HRC952" s="44"/>
      <c r="HRD952" s="44"/>
      <c r="HRE952" s="44"/>
      <c r="HRF952" s="44"/>
      <c r="HRG952" s="44"/>
      <c r="HRH952" s="44"/>
      <c r="HRI952" s="44"/>
      <c r="HRJ952" s="44"/>
      <c r="HRK952" s="44"/>
      <c r="HRL952" s="44"/>
      <c r="HRM952" s="44"/>
      <c r="HRN952" s="44"/>
      <c r="HRO952" s="44"/>
      <c r="HRP952" s="44"/>
      <c r="HRQ952" s="44"/>
      <c r="HRR952" s="44"/>
      <c r="HRS952" s="44"/>
      <c r="HRT952" s="44"/>
      <c r="HRU952" s="44"/>
      <c r="HRV952" s="44"/>
      <c r="HRW952" s="44"/>
      <c r="HRX952" s="44"/>
      <c r="HRY952" s="44"/>
      <c r="HRZ952" s="44"/>
      <c r="HSA952" s="44"/>
      <c r="HSB952" s="44"/>
      <c r="HSC952" s="44"/>
      <c r="HSD952" s="44"/>
      <c r="HSE952" s="44"/>
      <c r="HSF952" s="44"/>
      <c r="HSG952" s="44"/>
      <c r="HSH952" s="44"/>
      <c r="HSI952" s="44"/>
      <c r="HSJ952" s="44"/>
      <c r="HSK952" s="44"/>
      <c r="HSL952" s="44"/>
      <c r="HSM952" s="44"/>
      <c r="HSN952" s="44"/>
      <c r="HSO952" s="44"/>
      <c r="HSP952" s="44"/>
      <c r="HSQ952" s="44"/>
      <c r="HSR952" s="44"/>
      <c r="HSS952" s="44"/>
      <c r="HST952" s="44"/>
      <c r="HSU952" s="44"/>
      <c r="HSV952" s="44"/>
      <c r="HSW952" s="44"/>
      <c r="HSX952" s="44"/>
      <c r="HSY952" s="44"/>
      <c r="HSZ952" s="44"/>
      <c r="HTA952" s="44"/>
      <c r="HTB952" s="44"/>
      <c r="HTC952" s="44"/>
      <c r="HTD952" s="44"/>
      <c r="HTE952" s="44"/>
      <c r="HTF952" s="44"/>
      <c r="HTG952" s="44"/>
      <c r="HTH952" s="44"/>
      <c r="HTI952" s="44"/>
      <c r="HTJ952" s="44"/>
      <c r="HTK952" s="44"/>
      <c r="HTL952" s="44"/>
      <c r="HTM952" s="44"/>
      <c r="HTN952" s="44"/>
      <c r="HTO952" s="44"/>
      <c r="HTP952" s="44"/>
      <c r="HTQ952" s="44"/>
      <c r="HTR952" s="44"/>
      <c r="HTS952" s="44"/>
      <c r="HTT952" s="44"/>
      <c r="HTU952" s="44"/>
      <c r="HTV952" s="44"/>
      <c r="HTW952" s="44"/>
      <c r="HTX952" s="44"/>
      <c r="HTY952" s="44"/>
      <c r="HTZ952" s="44"/>
      <c r="HUA952" s="44"/>
      <c r="HUB952" s="44"/>
      <c r="HUC952" s="44"/>
      <c r="HUD952" s="44"/>
      <c r="HUE952" s="44"/>
      <c r="HUF952" s="44"/>
      <c r="HUG952" s="44"/>
      <c r="HUH952" s="44"/>
      <c r="HUI952" s="44"/>
      <c r="HUJ952" s="44"/>
      <c r="HUK952" s="44"/>
      <c r="HUL952" s="44"/>
      <c r="HUM952" s="44"/>
      <c r="HUN952" s="44"/>
      <c r="HUO952" s="44"/>
      <c r="HUP952" s="44"/>
      <c r="HUQ952" s="44"/>
      <c r="HUR952" s="44"/>
      <c r="HUS952" s="44"/>
      <c r="HUT952" s="44"/>
      <c r="HUU952" s="44"/>
      <c r="HUV952" s="44"/>
      <c r="HUW952" s="44"/>
      <c r="HUX952" s="44"/>
      <c r="HUY952" s="44"/>
      <c r="HUZ952" s="44"/>
      <c r="HVA952" s="44"/>
      <c r="HVB952" s="44"/>
      <c r="HVC952" s="44"/>
      <c r="HVD952" s="44"/>
      <c r="HVE952" s="44"/>
      <c r="HVF952" s="44"/>
      <c r="HVG952" s="44"/>
      <c r="HVH952" s="44"/>
      <c r="HVI952" s="44"/>
      <c r="HVJ952" s="44"/>
      <c r="HVK952" s="44"/>
      <c r="HVL952" s="44"/>
      <c r="HVM952" s="44"/>
      <c r="HVN952" s="44"/>
      <c r="HVO952" s="44"/>
      <c r="HVP952" s="44"/>
      <c r="HVQ952" s="44"/>
      <c r="HVR952" s="44"/>
      <c r="HVS952" s="44"/>
      <c r="HVT952" s="44"/>
      <c r="HVU952" s="44"/>
      <c r="HVV952" s="44"/>
      <c r="HVW952" s="44"/>
      <c r="HVX952" s="44"/>
      <c r="HVY952" s="44"/>
      <c r="HVZ952" s="44"/>
      <c r="HWA952" s="44"/>
      <c r="HWB952" s="44"/>
      <c r="HWC952" s="44"/>
      <c r="HWD952" s="44"/>
      <c r="HWE952" s="44"/>
      <c r="HWF952" s="44"/>
      <c r="HWG952" s="44"/>
      <c r="HWH952" s="44"/>
      <c r="HWI952" s="44"/>
      <c r="HWJ952" s="44"/>
      <c r="HWK952" s="44"/>
      <c r="HWL952" s="44"/>
      <c r="HWM952" s="44"/>
      <c r="HWN952" s="44"/>
      <c r="HWO952" s="44"/>
      <c r="HWP952" s="44"/>
      <c r="HWQ952" s="44"/>
      <c r="HWR952" s="44"/>
      <c r="HWS952" s="44"/>
      <c r="HWT952" s="44"/>
      <c r="HWU952" s="44"/>
      <c r="HWV952" s="44"/>
      <c r="HWW952" s="44"/>
      <c r="HWX952" s="44"/>
      <c r="HWY952" s="44"/>
      <c r="HWZ952" s="44"/>
      <c r="HXA952" s="44"/>
      <c r="HXB952" s="44"/>
      <c r="HXC952" s="44"/>
      <c r="HXD952" s="44"/>
      <c r="HXE952" s="44"/>
      <c r="HXF952" s="44"/>
      <c r="HXG952" s="44"/>
      <c r="HXH952" s="44"/>
      <c r="HXI952" s="44"/>
      <c r="HXJ952" s="44"/>
      <c r="HXK952" s="44"/>
      <c r="HXL952" s="44"/>
      <c r="HXM952" s="44"/>
      <c r="HXN952" s="44"/>
      <c r="HXO952" s="44"/>
      <c r="HXP952" s="44"/>
      <c r="HXQ952" s="44"/>
      <c r="HXR952" s="44"/>
      <c r="HXS952" s="44"/>
      <c r="HXT952" s="44"/>
      <c r="HXU952" s="44"/>
      <c r="HXV952" s="44"/>
      <c r="HXW952" s="44"/>
      <c r="HXX952" s="44"/>
      <c r="HXY952" s="44"/>
      <c r="HXZ952" s="44"/>
      <c r="HYA952" s="44"/>
      <c r="HYB952" s="44"/>
      <c r="HYC952" s="44"/>
      <c r="HYD952" s="44"/>
      <c r="HYE952" s="44"/>
      <c r="HYF952" s="44"/>
      <c r="HYG952" s="44"/>
      <c r="HYH952" s="44"/>
      <c r="HYI952" s="44"/>
      <c r="HYJ952" s="44"/>
      <c r="HYK952" s="44"/>
      <c r="HYL952" s="44"/>
      <c r="HYM952" s="44"/>
      <c r="HYN952" s="44"/>
      <c r="HYO952" s="44"/>
      <c r="HYP952" s="44"/>
      <c r="HYQ952" s="44"/>
      <c r="HYR952" s="44"/>
      <c r="HYS952" s="44"/>
      <c r="HYT952" s="44"/>
      <c r="HYU952" s="44"/>
      <c r="HYV952" s="44"/>
      <c r="HYW952" s="44"/>
      <c r="HYX952" s="44"/>
      <c r="HYY952" s="44"/>
      <c r="HYZ952" s="44"/>
      <c r="HZA952" s="44"/>
      <c r="HZB952" s="44"/>
      <c r="HZC952" s="44"/>
      <c r="HZD952" s="44"/>
      <c r="HZE952" s="44"/>
      <c r="HZF952" s="44"/>
      <c r="HZG952" s="44"/>
      <c r="HZH952" s="44"/>
      <c r="HZI952" s="44"/>
      <c r="HZJ952" s="44"/>
      <c r="HZK952" s="44"/>
      <c r="HZL952" s="44"/>
      <c r="HZM952" s="44"/>
      <c r="HZN952" s="44"/>
      <c r="HZO952" s="44"/>
      <c r="HZP952" s="44"/>
      <c r="HZQ952" s="44"/>
      <c r="HZR952" s="44"/>
      <c r="HZS952" s="44"/>
      <c r="HZT952" s="44"/>
      <c r="HZU952" s="44"/>
      <c r="HZV952" s="44"/>
      <c r="HZW952" s="44"/>
      <c r="HZX952" s="44"/>
      <c r="HZY952" s="44"/>
      <c r="HZZ952" s="44"/>
      <c r="IAA952" s="44"/>
      <c r="IAB952" s="44"/>
      <c r="IAC952" s="44"/>
      <c r="IAD952" s="44"/>
      <c r="IAE952" s="44"/>
      <c r="IAF952" s="44"/>
      <c r="IAG952" s="44"/>
      <c r="IAH952" s="44"/>
      <c r="IAI952" s="44"/>
      <c r="IAJ952" s="44"/>
      <c r="IAK952" s="44"/>
      <c r="IAL952" s="44"/>
      <c r="IAM952" s="44"/>
      <c r="IAN952" s="44"/>
      <c r="IAO952" s="44"/>
      <c r="IAP952" s="44"/>
      <c r="IAQ952" s="44"/>
      <c r="IAR952" s="44"/>
      <c r="IAS952" s="44"/>
      <c r="IAT952" s="44"/>
      <c r="IAU952" s="44"/>
      <c r="IAV952" s="44"/>
      <c r="IAW952" s="44"/>
      <c r="IAX952" s="44"/>
      <c r="IAY952" s="44"/>
      <c r="IAZ952" s="44"/>
      <c r="IBA952" s="44"/>
      <c r="IBB952" s="44"/>
      <c r="IBC952" s="44"/>
      <c r="IBD952" s="44"/>
      <c r="IBE952" s="44"/>
      <c r="IBF952" s="44"/>
      <c r="IBG952" s="44"/>
      <c r="IBH952" s="44"/>
      <c r="IBI952" s="44"/>
      <c r="IBJ952" s="44"/>
      <c r="IBK952" s="44"/>
      <c r="IBL952" s="44"/>
      <c r="IBM952" s="44"/>
      <c r="IBN952" s="44"/>
      <c r="IBO952" s="44"/>
      <c r="IBP952" s="44"/>
      <c r="IBQ952" s="44"/>
      <c r="IBR952" s="44"/>
      <c r="IBS952" s="44"/>
      <c r="IBT952" s="44"/>
      <c r="IBU952" s="44"/>
      <c r="IBV952" s="44"/>
      <c r="IBW952" s="44"/>
      <c r="IBX952" s="44"/>
      <c r="IBY952" s="44"/>
      <c r="IBZ952" s="44"/>
      <c r="ICA952" s="44"/>
      <c r="ICB952" s="44"/>
      <c r="ICC952" s="44"/>
      <c r="ICD952" s="44"/>
      <c r="ICE952" s="44"/>
      <c r="ICF952" s="44"/>
      <c r="ICG952" s="44"/>
      <c r="ICH952" s="44"/>
      <c r="ICI952" s="44"/>
      <c r="ICJ952" s="44"/>
      <c r="ICK952" s="44"/>
      <c r="ICL952" s="44"/>
      <c r="ICM952" s="44"/>
      <c r="ICN952" s="44"/>
      <c r="ICO952" s="44"/>
      <c r="ICP952" s="44"/>
      <c r="ICQ952" s="44"/>
      <c r="ICR952" s="44"/>
      <c r="ICS952" s="44"/>
      <c r="ICT952" s="44"/>
      <c r="ICU952" s="44"/>
      <c r="ICV952" s="44"/>
      <c r="ICW952" s="44"/>
      <c r="ICX952" s="44"/>
      <c r="ICY952" s="44"/>
      <c r="ICZ952" s="44"/>
      <c r="IDA952" s="44"/>
      <c r="IDB952" s="44"/>
      <c r="IDC952" s="44"/>
      <c r="IDD952" s="44"/>
      <c r="IDE952" s="44"/>
      <c r="IDF952" s="44"/>
      <c r="IDG952" s="44"/>
      <c r="IDH952" s="44"/>
      <c r="IDI952" s="44"/>
      <c r="IDJ952" s="44"/>
      <c r="IDK952" s="44"/>
      <c r="IDL952" s="44"/>
      <c r="IDM952" s="44"/>
      <c r="IDN952" s="44"/>
      <c r="IDO952" s="44"/>
      <c r="IDP952" s="44"/>
      <c r="IDQ952" s="44"/>
      <c r="IDR952" s="44"/>
      <c r="IDS952" s="44"/>
      <c r="IDT952" s="44"/>
      <c r="IDU952" s="44"/>
      <c r="IDV952" s="44"/>
      <c r="IDW952" s="44"/>
      <c r="IDX952" s="44"/>
      <c r="IDY952" s="44"/>
      <c r="IDZ952" s="44"/>
      <c r="IEA952" s="44"/>
      <c r="IEB952" s="44"/>
      <c r="IEC952" s="44"/>
      <c r="IED952" s="44"/>
      <c r="IEE952" s="44"/>
      <c r="IEF952" s="44"/>
      <c r="IEG952" s="44"/>
      <c r="IEH952" s="44"/>
      <c r="IEI952" s="44"/>
      <c r="IEJ952" s="44"/>
      <c r="IEK952" s="44"/>
      <c r="IEL952" s="44"/>
      <c r="IEM952" s="44"/>
      <c r="IEN952" s="44"/>
      <c r="IEO952" s="44"/>
      <c r="IEP952" s="44"/>
      <c r="IEQ952" s="44"/>
      <c r="IER952" s="44"/>
      <c r="IES952" s="44"/>
      <c r="IET952" s="44"/>
      <c r="IEU952" s="44"/>
      <c r="IEV952" s="44"/>
      <c r="IEW952" s="44"/>
      <c r="IEX952" s="44"/>
      <c r="IEY952" s="44"/>
      <c r="IEZ952" s="44"/>
      <c r="IFA952" s="44"/>
      <c r="IFB952" s="44"/>
      <c r="IFC952" s="44"/>
      <c r="IFD952" s="44"/>
      <c r="IFE952" s="44"/>
      <c r="IFF952" s="44"/>
      <c r="IFG952" s="44"/>
      <c r="IFH952" s="44"/>
      <c r="IFI952" s="44"/>
      <c r="IFJ952" s="44"/>
      <c r="IFK952" s="44"/>
      <c r="IFL952" s="44"/>
      <c r="IFM952" s="44"/>
      <c r="IFN952" s="44"/>
      <c r="IFO952" s="44"/>
      <c r="IFP952" s="44"/>
      <c r="IFQ952" s="44"/>
      <c r="IFR952" s="44"/>
      <c r="IFS952" s="44"/>
      <c r="IFT952" s="44"/>
      <c r="IFU952" s="44"/>
      <c r="IFV952" s="44"/>
      <c r="IFW952" s="44"/>
      <c r="IFX952" s="44"/>
      <c r="IFY952" s="44"/>
      <c r="IFZ952" s="44"/>
      <c r="IGA952" s="44"/>
      <c r="IGB952" s="44"/>
      <c r="IGC952" s="44"/>
      <c r="IGD952" s="44"/>
      <c r="IGE952" s="44"/>
      <c r="IGF952" s="44"/>
      <c r="IGG952" s="44"/>
      <c r="IGH952" s="44"/>
      <c r="IGI952" s="44"/>
      <c r="IGJ952" s="44"/>
      <c r="IGK952" s="44"/>
      <c r="IGL952" s="44"/>
      <c r="IGM952" s="44"/>
      <c r="IGN952" s="44"/>
      <c r="IGO952" s="44"/>
      <c r="IGP952" s="44"/>
      <c r="IGQ952" s="44"/>
      <c r="IGR952" s="44"/>
      <c r="IGS952" s="44"/>
      <c r="IGT952" s="44"/>
      <c r="IGU952" s="44"/>
      <c r="IGV952" s="44"/>
      <c r="IGW952" s="44"/>
      <c r="IGX952" s="44"/>
      <c r="IGY952" s="44"/>
      <c r="IGZ952" s="44"/>
      <c r="IHA952" s="44"/>
      <c r="IHB952" s="44"/>
      <c r="IHC952" s="44"/>
      <c r="IHD952" s="44"/>
      <c r="IHE952" s="44"/>
      <c r="IHF952" s="44"/>
      <c r="IHG952" s="44"/>
      <c r="IHH952" s="44"/>
      <c r="IHI952" s="44"/>
      <c r="IHJ952" s="44"/>
      <c r="IHK952" s="44"/>
      <c r="IHL952" s="44"/>
      <c r="IHM952" s="44"/>
      <c r="IHN952" s="44"/>
      <c r="IHO952" s="44"/>
      <c r="IHP952" s="44"/>
      <c r="IHQ952" s="44"/>
      <c r="IHR952" s="44"/>
      <c r="IHS952" s="44"/>
      <c r="IHT952" s="44"/>
      <c r="IHU952" s="44"/>
      <c r="IHV952" s="44"/>
      <c r="IHW952" s="44"/>
      <c r="IHX952" s="44"/>
      <c r="IHY952" s="44"/>
      <c r="IHZ952" s="44"/>
      <c r="IIA952" s="44"/>
      <c r="IIB952" s="44"/>
      <c r="IIC952" s="44"/>
      <c r="IID952" s="44"/>
      <c r="IIE952" s="44"/>
      <c r="IIF952" s="44"/>
      <c r="IIG952" s="44"/>
      <c r="IIH952" s="44"/>
      <c r="III952" s="44"/>
      <c r="IIJ952" s="44"/>
      <c r="IIK952" s="44"/>
      <c r="IIL952" s="44"/>
      <c r="IIM952" s="44"/>
      <c r="IIN952" s="44"/>
      <c r="IIO952" s="44"/>
      <c r="IIP952" s="44"/>
      <c r="IIQ952" s="44"/>
      <c r="IIR952" s="44"/>
      <c r="IIS952" s="44"/>
      <c r="IIT952" s="44"/>
      <c r="IIU952" s="44"/>
      <c r="IIV952" s="44"/>
      <c r="IIW952" s="44"/>
      <c r="IIX952" s="44"/>
      <c r="IIY952" s="44"/>
      <c r="IIZ952" s="44"/>
      <c r="IJA952" s="44"/>
      <c r="IJB952" s="44"/>
      <c r="IJC952" s="44"/>
      <c r="IJD952" s="44"/>
      <c r="IJE952" s="44"/>
      <c r="IJF952" s="44"/>
      <c r="IJG952" s="44"/>
      <c r="IJH952" s="44"/>
      <c r="IJI952" s="44"/>
      <c r="IJJ952" s="44"/>
      <c r="IJK952" s="44"/>
      <c r="IJL952" s="44"/>
      <c r="IJM952" s="44"/>
      <c r="IJN952" s="44"/>
      <c r="IJO952" s="44"/>
      <c r="IJP952" s="44"/>
      <c r="IJQ952" s="44"/>
      <c r="IJR952" s="44"/>
      <c r="IJS952" s="44"/>
      <c r="IJT952" s="44"/>
      <c r="IJU952" s="44"/>
      <c r="IJV952" s="44"/>
      <c r="IJW952" s="44"/>
      <c r="IJX952" s="44"/>
      <c r="IJY952" s="44"/>
      <c r="IJZ952" s="44"/>
      <c r="IKA952" s="44"/>
      <c r="IKB952" s="44"/>
      <c r="IKC952" s="44"/>
      <c r="IKD952" s="44"/>
      <c r="IKE952" s="44"/>
      <c r="IKF952" s="44"/>
      <c r="IKG952" s="44"/>
      <c r="IKH952" s="44"/>
      <c r="IKI952" s="44"/>
      <c r="IKJ952" s="44"/>
      <c r="IKK952" s="44"/>
      <c r="IKL952" s="44"/>
      <c r="IKM952" s="44"/>
      <c r="IKN952" s="44"/>
      <c r="IKO952" s="44"/>
      <c r="IKP952" s="44"/>
      <c r="IKQ952" s="44"/>
      <c r="IKR952" s="44"/>
      <c r="IKS952" s="44"/>
      <c r="IKT952" s="44"/>
      <c r="IKU952" s="44"/>
      <c r="IKV952" s="44"/>
      <c r="IKW952" s="44"/>
      <c r="IKX952" s="44"/>
      <c r="IKY952" s="44"/>
      <c r="IKZ952" s="44"/>
      <c r="ILA952" s="44"/>
      <c r="ILB952" s="44"/>
      <c r="ILC952" s="44"/>
      <c r="ILD952" s="44"/>
      <c r="ILE952" s="44"/>
      <c r="ILF952" s="44"/>
      <c r="ILG952" s="44"/>
      <c r="ILH952" s="44"/>
      <c r="ILI952" s="44"/>
      <c r="ILJ952" s="44"/>
      <c r="ILK952" s="44"/>
      <c r="ILL952" s="44"/>
      <c r="ILM952" s="44"/>
      <c r="ILN952" s="44"/>
      <c r="ILO952" s="44"/>
      <c r="ILP952" s="44"/>
      <c r="ILQ952" s="44"/>
      <c r="ILR952" s="44"/>
      <c r="ILS952" s="44"/>
      <c r="ILT952" s="44"/>
      <c r="ILU952" s="44"/>
      <c r="ILV952" s="44"/>
      <c r="ILW952" s="44"/>
      <c r="ILX952" s="44"/>
      <c r="ILY952" s="44"/>
      <c r="ILZ952" s="44"/>
      <c r="IMA952" s="44"/>
      <c r="IMB952" s="44"/>
      <c r="IMC952" s="44"/>
      <c r="IMD952" s="44"/>
      <c r="IME952" s="44"/>
      <c r="IMF952" s="44"/>
      <c r="IMG952" s="44"/>
      <c r="IMH952" s="44"/>
      <c r="IMI952" s="44"/>
      <c r="IMJ952" s="44"/>
      <c r="IMK952" s="44"/>
      <c r="IML952" s="44"/>
      <c r="IMM952" s="44"/>
      <c r="IMN952" s="44"/>
      <c r="IMO952" s="44"/>
      <c r="IMP952" s="44"/>
      <c r="IMQ952" s="44"/>
      <c r="IMR952" s="44"/>
      <c r="IMS952" s="44"/>
      <c r="IMT952" s="44"/>
      <c r="IMU952" s="44"/>
      <c r="IMV952" s="44"/>
      <c r="IMW952" s="44"/>
      <c r="IMX952" s="44"/>
      <c r="IMY952" s="44"/>
      <c r="IMZ952" s="44"/>
      <c r="INA952" s="44"/>
      <c r="INB952" s="44"/>
      <c r="INC952" s="44"/>
      <c r="IND952" s="44"/>
      <c r="INE952" s="44"/>
      <c r="INF952" s="44"/>
      <c r="ING952" s="44"/>
      <c r="INH952" s="44"/>
      <c r="INI952" s="44"/>
      <c r="INJ952" s="44"/>
      <c r="INK952" s="44"/>
      <c r="INL952" s="44"/>
      <c r="INM952" s="44"/>
      <c r="INN952" s="44"/>
      <c r="INO952" s="44"/>
      <c r="INP952" s="44"/>
      <c r="INQ952" s="44"/>
      <c r="INR952" s="44"/>
      <c r="INS952" s="44"/>
      <c r="INT952" s="44"/>
      <c r="INU952" s="44"/>
      <c r="INV952" s="44"/>
      <c r="INW952" s="44"/>
      <c r="INX952" s="44"/>
      <c r="INY952" s="44"/>
      <c r="INZ952" s="44"/>
      <c r="IOA952" s="44"/>
      <c r="IOB952" s="44"/>
      <c r="IOC952" s="44"/>
      <c r="IOD952" s="44"/>
      <c r="IOE952" s="44"/>
      <c r="IOF952" s="44"/>
      <c r="IOG952" s="44"/>
      <c r="IOH952" s="44"/>
      <c r="IOI952" s="44"/>
      <c r="IOJ952" s="44"/>
      <c r="IOK952" s="44"/>
      <c r="IOL952" s="44"/>
      <c r="IOM952" s="44"/>
      <c r="ION952" s="44"/>
      <c r="IOO952" s="44"/>
      <c r="IOP952" s="44"/>
      <c r="IOQ952" s="44"/>
      <c r="IOR952" s="44"/>
      <c r="IOS952" s="44"/>
      <c r="IOT952" s="44"/>
      <c r="IOU952" s="44"/>
      <c r="IOV952" s="44"/>
      <c r="IOW952" s="44"/>
      <c r="IOX952" s="44"/>
      <c r="IOY952" s="44"/>
      <c r="IOZ952" s="44"/>
      <c r="IPA952" s="44"/>
      <c r="IPB952" s="44"/>
      <c r="IPC952" s="44"/>
      <c r="IPD952" s="44"/>
      <c r="IPE952" s="44"/>
      <c r="IPF952" s="44"/>
      <c r="IPG952" s="44"/>
      <c r="IPH952" s="44"/>
      <c r="IPI952" s="44"/>
      <c r="IPJ952" s="44"/>
      <c r="IPK952" s="44"/>
      <c r="IPL952" s="44"/>
      <c r="IPM952" s="44"/>
      <c r="IPN952" s="44"/>
      <c r="IPO952" s="44"/>
      <c r="IPP952" s="44"/>
      <c r="IPQ952" s="44"/>
      <c r="IPR952" s="44"/>
      <c r="IPS952" s="44"/>
      <c r="IPT952" s="44"/>
      <c r="IPU952" s="44"/>
      <c r="IPV952" s="44"/>
      <c r="IPW952" s="44"/>
      <c r="IPX952" s="44"/>
      <c r="IPY952" s="44"/>
      <c r="IPZ952" s="44"/>
      <c r="IQA952" s="44"/>
      <c r="IQB952" s="44"/>
      <c r="IQC952" s="44"/>
      <c r="IQD952" s="44"/>
      <c r="IQE952" s="44"/>
      <c r="IQF952" s="44"/>
      <c r="IQG952" s="44"/>
      <c r="IQH952" s="44"/>
      <c r="IQI952" s="44"/>
      <c r="IQJ952" s="44"/>
      <c r="IQK952" s="44"/>
      <c r="IQL952" s="44"/>
      <c r="IQM952" s="44"/>
      <c r="IQN952" s="44"/>
      <c r="IQO952" s="44"/>
      <c r="IQP952" s="44"/>
      <c r="IQQ952" s="44"/>
      <c r="IQR952" s="44"/>
      <c r="IQS952" s="44"/>
      <c r="IQT952" s="44"/>
      <c r="IQU952" s="44"/>
      <c r="IQV952" s="44"/>
      <c r="IQW952" s="44"/>
      <c r="IQX952" s="44"/>
      <c r="IQY952" s="44"/>
      <c r="IQZ952" s="44"/>
      <c r="IRA952" s="44"/>
      <c r="IRB952" s="44"/>
      <c r="IRC952" s="44"/>
      <c r="IRD952" s="44"/>
      <c r="IRE952" s="44"/>
      <c r="IRF952" s="44"/>
      <c r="IRG952" s="44"/>
      <c r="IRH952" s="44"/>
      <c r="IRI952" s="44"/>
      <c r="IRJ952" s="44"/>
      <c r="IRK952" s="44"/>
      <c r="IRL952" s="44"/>
      <c r="IRM952" s="44"/>
      <c r="IRN952" s="44"/>
      <c r="IRO952" s="44"/>
      <c r="IRP952" s="44"/>
      <c r="IRQ952" s="44"/>
      <c r="IRR952" s="44"/>
      <c r="IRS952" s="44"/>
      <c r="IRT952" s="44"/>
      <c r="IRU952" s="44"/>
      <c r="IRV952" s="44"/>
      <c r="IRW952" s="44"/>
      <c r="IRX952" s="44"/>
      <c r="IRY952" s="44"/>
      <c r="IRZ952" s="44"/>
      <c r="ISA952" s="44"/>
      <c r="ISB952" s="44"/>
      <c r="ISC952" s="44"/>
      <c r="ISD952" s="44"/>
      <c r="ISE952" s="44"/>
      <c r="ISF952" s="44"/>
      <c r="ISG952" s="44"/>
      <c r="ISH952" s="44"/>
      <c r="ISI952" s="44"/>
      <c r="ISJ952" s="44"/>
      <c r="ISK952" s="44"/>
      <c r="ISL952" s="44"/>
      <c r="ISM952" s="44"/>
      <c r="ISN952" s="44"/>
      <c r="ISO952" s="44"/>
      <c r="ISP952" s="44"/>
      <c r="ISQ952" s="44"/>
      <c r="ISR952" s="44"/>
      <c r="ISS952" s="44"/>
      <c r="IST952" s="44"/>
      <c r="ISU952" s="44"/>
      <c r="ISV952" s="44"/>
      <c r="ISW952" s="44"/>
      <c r="ISX952" s="44"/>
      <c r="ISY952" s="44"/>
      <c r="ISZ952" s="44"/>
      <c r="ITA952" s="44"/>
      <c r="ITB952" s="44"/>
      <c r="ITC952" s="44"/>
      <c r="ITD952" s="44"/>
      <c r="ITE952" s="44"/>
      <c r="ITF952" s="44"/>
      <c r="ITG952" s="44"/>
      <c r="ITH952" s="44"/>
      <c r="ITI952" s="44"/>
      <c r="ITJ952" s="44"/>
      <c r="ITK952" s="44"/>
      <c r="ITL952" s="44"/>
      <c r="ITM952" s="44"/>
      <c r="ITN952" s="44"/>
      <c r="ITO952" s="44"/>
      <c r="ITP952" s="44"/>
      <c r="ITQ952" s="44"/>
      <c r="ITR952" s="44"/>
      <c r="ITS952" s="44"/>
      <c r="ITT952" s="44"/>
      <c r="ITU952" s="44"/>
      <c r="ITV952" s="44"/>
      <c r="ITW952" s="44"/>
      <c r="ITX952" s="44"/>
      <c r="ITY952" s="44"/>
      <c r="ITZ952" s="44"/>
      <c r="IUA952" s="44"/>
      <c r="IUB952" s="44"/>
      <c r="IUC952" s="44"/>
      <c r="IUD952" s="44"/>
      <c r="IUE952" s="44"/>
      <c r="IUF952" s="44"/>
      <c r="IUG952" s="44"/>
      <c r="IUH952" s="44"/>
      <c r="IUI952" s="44"/>
      <c r="IUJ952" s="44"/>
      <c r="IUK952" s="44"/>
      <c r="IUL952" s="44"/>
      <c r="IUM952" s="44"/>
      <c r="IUN952" s="44"/>
      <c r="IUO952" s="44"/>
      <c r="IUP952" s="44"/>
      <c r="IUQ952" s="44"/>
      <c r="IUR952" s="44"/>
      <c r="IUS952" s="44"/>
      <c r="IUT952" s="44"/>
      <c r="IUU952" s="44"/>
      <c r="IUV952" s="44"/>
      <c r="IUW952" s="44"/>
      <c r="IUX952" s="44"/>
      <c r="IUY952" s="44"/>
      <c r="IUZ952" s="44"/>
      <c r="IVA952" s="44"/>
      <c r="IVB952" s="44"/>
      <c r="IVC952" s="44"/>
      <c r="IVD952" s="44"/>
      <c r="IVE952" s="44"/>
      <c r="IVF952" s="44"/>
      <c r="IVG952" s="44"/>
      <c r="IVH952" s="44"/>
      <c r="IVI952" s="44"/>
      <c r="IVJ952" s="44"/>
      <c r="IVK952" s="44"/>
      <c r="IVL952" s="44"/>
      <c r="IVM952" s="44"/>
      <c r="IVN952" s="44"/>
      <c r="IVO952" s="44"/>
      <c r="IVP952" s="44"/>
      <c r="IVQ952" s="44"/>
      <c r="IVR952" s="44"/>
      <c r="IVS952" s="44"/>
      <c r="IVT952" s="44"/>
      <c r="IVU952" s="44"/>
      <c r="IVV952" s="44"/>
      <c r="IVW952" s="44"/>
      <c r="IVX952" s="44"/>
      <c r="IVY952" s="44"/>
      <c r="IVZ952" s="44"/>
      <c r="IWA952" s="44"/>
      <c r="IWB952" s="44"/>
      <c r="IWC952" s="44"/>
      <c r="IWD952" s="44"/>
      <c r="IWE952" s="44"/>
      <c r="IWF952" s="44"/>
      <c r="IWG952" s="44"/>
      <c r="IWH952" s="44"/>
      <c r="IWI952" s="44"/>
      <c r="IWJ952" s="44"/>
      <c r="IWK952" s="44"/>
      <c r="IWL952" s="44"/>
      <c r="IWM952" s="44"/>
      <c r="IWN952" s="44"/>
      <c r="IWO952" s="44"/>
      <c r="IWP952" s="44"/>
      <c r="IWQ952" s="44"/>
      <c r="IWR952" s="44"/>
      <c r="IWS952" s="44"/>
      <c r="IWT952" s="44"/>
      <c r="IWU952" s="44"/>
      <c r="IWV952" s="44"/>
      <c r="IWW952" s="44"/>
      <c r="IWX952" s="44"/>
      <c r="IWY952" s="44"/>
      <c r="IWZ952" s="44"/>
      <c r="IXA952" s="44"/>
      <c r="IXB952" s="44"/>
      <c r="IXC952" s="44"/>
      <c r="IXD952" s="44"/>
      <c r="IXE952" s="44"/>
      <c r="IXF952" s="44"/>
      <c r="IXG952" s="44"/>
      <c r="IXH952" s="44"/>
      <c r="IXI952" s="44"/>
      <c r="IXJ952" s="44"/>
      <c r="IXK952" s="44"/>
      <c r="IXL952" s="44"/>
      <c r="IXM952" s="44"/>
      <c r="IXN952" s="44"/>
      <c r="IXO952" s="44"/>
      <c r="IXP952" s="44"/>
      <c r="IXQ952" s="44"/>
      <c r="IXR952" s="44"/>
      <c r="IXS952" s="44"/>
      <c r="IXT952" s="44"/>
      <c r="IXU952" s="44"/>
      <c r="IXV952" s="44"/>
      <c r="IXW952" s="44"/>
      <c r="IXX952" s="44"/>
      <c r="IXY952" s="44"/>
      <c r="IXZ952" s="44"/>
      <c r="IYA952" s="44"/>
      <c r="IYB952" s="44"/>
      <c r="IYC952" s="44"/>
      <c r="IYD952" s="44"/>
      <c r="IYE952" s="44"/>
      <c r="IYF952" s="44"/>
      <c r="IYG952" s="44"/>
      <c r="IYH952" s="44"/>
      <c r="IYI952" s="44"/>
      <c r="IYJ952" s="44"/>
      <c r="IYK952" s="44"/>
      <c r="IYL952" s="44"/>
      <c r="IYM952" s="44"/>
      <c r="IYN952" s="44"/>
      <c r="IYO952" s="44"/>
      <c r="IYP952" s="44"/>
      <c r="IYQ952" s="44"/>
      <c r="IYR952" s="44"/>
      <c r="IYS952" s="44"/>
      <c r="IYT952" s="44"/>
      <c r="IYU952" s="44"/>
      <c r="IYV952" s="44"/>
      <c r="IYW952" s="44"/>
      <c r="IYX952" s="44"/>
      <c r="IYY952" s="44"/>
      <c r="IYZ952" s="44"/>
      <c r="IZA952" s="44"/>
      <c r="IZB952" s="44"/>
      <c r="IZC952" s="44"/>
      <c r="IZD952" s="44"/>
      <c r="IZE952" s="44"/>
      <c r="IZF952" s="44"/>
      <c r="IZG952" s="44"/>
      <c r="IZH952" s="44"/>
      <c r="IZI952" s="44"/>
      <c r="IZJ952" s="44"/>
      <c r="IZK952" s="44"/>
      <c r="IZL952" s="44"/>
      <c r="IZM952" s="44"/>
      <c r="IZN952" s="44"/>
      <c r="IZO952" s="44"/>
      <c r="IZP952" s="44"/>
      <c r="IZQ952" s="44"/>
      <c r="IZR952" s="44"/>
      <c r="IZS952" s="44"/>
      <c r="IZT952" s="44"/>
      <c r="IZU952" s="44"/>
      <c r="IZV952" s="44"/>
      <c r="IZW952" s="44"/>
      <c r="IZX952" s="44"/>
      <c r="IZY952" s="44"/>
      <c r="IZZ952" s="44"/>
      <c r="JAA952" s="44"/>
      <c r="JAB952" s="44"/>
      <c r="JAC952" s="44"/>
      <c r="JAD952" s="44"/>
      <c r="JAE952" s="44"/>
      <c r="JAF952" s="44"/>
      <c r="JAG952" s="44"/>
      <c r="JAH952" s="44"/>
      <c r="JAI952" s="44"/>
      <c r="JAJ952" s="44"/>
      <c r="JAK952" s="44"/>
      <c r="JAL952" s="44"/>
      <c r="JAM952" s="44"/>
      <c r="JAN952" s="44"/>
      <c r="JAO952" s="44"/>
      <c r="JAP952" s="44"/>
      <c r="JAQ952" s="44"/>
      <c r="JAR952" s="44"/>
      <c r="JAS952" s="44"/>
      <c r="JAT952" s="44"/>
      <c r="JAU952" s="44"/>
      <c r="JAV952" s="44"/>
      <c r="JAW952" s="44"/>
      <c r="JAX952" s="44"/>
      <c r="JAY952" s="44"/>
      <c r="JAZ952" s="44"/>
      <c r="JBA952" s="44"/>
      <c r="JBB952" s="44"/>
      <c r="JBC952" s="44"/>
      <c r="JBD952" s="44"/>
      <c r="JBE952" s="44"/>
      <c r="JBF952" s="44"/>
      <c r="JBG952" s="44"/>
      <c r="JBH952" s="44"/>
      <c r="JBI952" s="44"/>
      <c r="JBJ952" s="44"/>
      <c r="JBK952" s="44"/>
      <c r="JBL952" s="44"/>
      <c r="JBM952" s="44"/>
      <c r="JBN952" s="44"/>
      <c r="JBO952" s="44"/>
      <c r="JBP952" s="44"/>
      <c r="JBQ952" s="44"/>
      <c r="JBR952" s="44"/>
      <c r="JBS952" s="44"/>
      <c r="JBT952" s="44"/>
      <c r="JBU952" s="44"/>
      <c r="JBV952" s="44"/>
      <c r="JBW952" s="44"/>
      <c r="JBX952" s="44"/>
      <c r="JBY952" s="44"/>
      <c r="JBZ952" s="44"/>
      <c r="JCA952" s="44"/>
      <c r="JCB952" s="44"/>
      <c r="JCC952" s="44"/>
      <c r="JCD952" s="44"/>
      <c r="JCE952" s="44"/>
      <c r="JCF952" s="44"/>
      <c r="JCG952" s="44"/>
      <c r="JCH952" s="44"/>
      <c r="JCI952" s="44"/>
      <c r="JCJ952" s="44"/>
      <c r="JCK952" s="44"/>
      <c r="JCL952" s="44"/>
      <c r="JCM952" s="44"/>
      <c r="JCN952" s="44"/>
      <c r="JCO952" s="44"/>
      <c r="JCP952" s="44"/>
      <c r="JCQ952" s="44"/>
      <c r="JCR952" s="44"/>
      <c r="JCS952" s="44"/>
      <c r="JCT952" s="44"/>
      <c r="JCU952" s="44"/>
      <c r="JCV952" s="44"/>
      <c r="JCW952" s="44"/>
      <c r="JCX952" s="44"/>
      <c r="JCY952" s="44"/>
      <c r="JCZ952" s="44"/>
      <c r="JDA952" s="44"/>
      <c r="JDB952" s="44"/>
      <c r="JDC952" s="44"/>
      <c r="JDD952" s="44"/>
      <c r="JDE952" s="44"/>
      <c r="JDF952" s="44"/>
      <c r="JDG952" s="44"/>
      <c r="JDH952" s="44"/>
      <c r="JDI952" s="44"/>
      <c r="JDJ952" s="44"/>
      <c r="JDK952" s="44"/>
      <c r="JDL952" s="44"/>
      <c r="JDM952" s="44"/>
      <c r="JDN952" s="44"/>
      <c r="JDO952" s="44"/>
      <c r="JDP952" s="44"/>
      <c r="JDQ952" s="44"/>
      <c r="JDR952" s="44"/>
      <c r="JDS952" s="44"/>
      <c r="JDT952" s="44"/>
      <c r="JDU952" s="44"/>
      <c r="JDV952" s="44"/>
      <c r="JDW952" s="44"/>
      <c r="JDX952" s="44"/>
      <c r="JDY952" s="44"/>
      <c r="JDZ952" s="44"/>
      <c r="JEA952" s="44"/>
      <c r="JEB952" s="44"/>
      <c r="JEC952" s="44"/>
      <c r="JED952" s="44"/>
      <c r="JEE952" s="44"/>
      <c r="JEF952" s="44"/>
      <c r="JEG952" s="44"/>
      <c r="JEH952" s="44"/>
      <c r="JEI952" s="44"/>
      <c r="JEJ952" s="44"/>
      <c r="JEK952" s="44"/>
      <c r="JEL952" s="44"/>
      <c r="JEM952" s="44"/>
      <c r="JEN952" s="44"/>
      <c r="JEO952" s="44"/>
      <c r="JEP952" s="44"/>
      <c r="JEQ952" s="44"/>
      <c r="JER952" s="44"/>
      <c r="JES952" s="44"/>
      <c r="JET952" s="44"/>
      <c r="JEU952" s="44"/>
      <c r="JEV952" s="44"/>
      <c r="JEW952" s="44"/>
      <c r="JEX952" s="44"/>
      <c r="JEY952" s="44"/>
      <c r="JEZ952" s="44"/>
      <c r="JFA952" s="44"/>
      <c r="JFB952" s="44"/>
      <c r="JFC952" s="44"/>
      <c r="JFD952" s="44"/>
      <c r="JFE952" s="44"/>
      <c r="JFF952" s="44"/>
      <c r="JFG952" s="44"/>
      <c r="JFH952" s="44"/>
      <c r="JFI952" s="44"/>
      <c r="JFJ952" s="44"/>
      <c r="JFK952" s="44"/>
      <c r="JFL952" s="44"/>
      <c r="JFM952" s="44"/>
      <c r="JFN952" s="44"/>
      <c r="JFO952" s="44"/>
      <c r="JFP952" s="44"/>
      <c r="JFQ952" s="44"/>
      <c r="JFR952" s="44"/>
      <c r="JFS952" s="44"/>
      <c r="JFT952" s="44"/>
      <c r="JFU952" s="44"/>
      <c r="JFV952" s="44"/>
      <c r="JFW952" s="44"/>
      <c r="JFX952" s="44"/>
      <c r="JFY952" s="44"/>
      <c r="JFZ952" s="44"/>
      <c r="JGA952" s="44"/>
      <c r="JGB952" s="44"/>
      <c r="JGC952" s="44"/>
      <c r="JGD952" s="44"/>
      <c r="JGE952" s="44"/>
      <c r="JGF952" s="44"/>
      <c r="JGG952" s="44"/>
      <c r="JGH952" s="44"/>
      <c r="JGI952" s="44"/>
      <c r="JGJ952" s="44"/>
      <c r="JGK952" s="44"/>
      <c r="JGL952" s="44"/>
      <c r="JGM952" s="44"/>
      <c r="JGN952" s="44"/>
      <c r="JGO952" s="44"/>
      <c r="JGP952" s="44"/>
      <c r="JGQ952" s="44"/>
      <c r="JGR952" s="44"/>
      <c r="JGS952" s="44"/>
      <c r="JGT952" s="44"/>
      <c r="JGU952" s="44"/>
      <c r="JGV952" s="44"/>
      <c r="JGW952" s="44"/>
      <c r="JGX952" s="44"/>
      <c r="JGY952" s="44"/>
      <c r="JGZ952" s="44"/>
      <c r="JHA952" s="44"/>
      <c r="JHB952" s="44"/>
      <c r="JHC952" s="44"/>
      <c r="JHD952" s="44"/>
      <c r="JHE952" s="44"/>
      <c r="JHF952" s="44"/>
      <c r="JHG952" s="44"/>
      <c r="JHH952" s="44"/>
      <c r="JHI952" s="44"/>
      <c r="JHJ952" s="44"/>
      <c r="JHK952" s="44"/>
      <c r="JHL952" s="44"/>
      <c r="JHM952" s="44"/>
      <c r="JHN952" s="44"/>
      <c r="JHO952" s="44"/>
      <c r="JHP952" s="44"/>
      <c r="JHQ952" s="44"/>
      <c r="JHR952" s="44"/>
      <c r="JHS952" s="44"/>
      <c r="JHT952" s="44"/>
      <c r="JHU952" s="44"/>
      <c r="JHV952" s="44"/>
      <c r="JHW952" s="44"/>
      <c r="JHX952" s="44"/>
      <c r="JHY952" s="44"/>
      <c r="JHZ952" s="44"/>
      <c r="JIA952" s="44"/>
      <c r="JIB952" s="44"/>
      <c r="JIC952" s="44"/>
      <c r="JID952" s="44"/>
      <c r="JIE952" s="44"/>
      <c r="JIF952" s="44"/>
      <c r="JIG952" s="44"/>
      <c r="JIH952" s="44"/>
      <c r="JII952" s="44"/>
      <c r="JIJ952" s="44"/>
      <c r="JIK952" s="44"/>
      <c r="JIL952" s="44"/>
      <c r="JIM952" s="44"/>
      <c r="JIN952" s="44"/>
      <c r="JIO952" s="44"/>
      <c r="JIP952" s="44"/>
      <c r="JIQ952" s="44"/>
      <c r="JIR952" s="44"/>
      <c r="JIS952" s="44"/>
      <c r="JIT952" s="44"/>
      <c r="JIU952" s="44"/>
      <c r="JIV952" s="44"/>
      <c r="JIW952" s="44"/>
      <c r="JIX952" s="44"/>
      <c r="JIY952" s="44"/>
      <c r="JIZ952" s="44"/>
      <c r="JJA952" s="44"/>
      <c r="JJB952" s="44"/>
      <c r="JJC952" s="44"/>
      <c r="JJD952" s="44"/>
      <c r="JJE952" s="44"/>
      <c r="JJF952" s="44"/>
      <c r="JJG952" s="44"/>
      <c r="JJH952" s="44"/>
      <c r="JJI952" s="44"/>
      <c r="JJJ952" s="44"/>
      <c r="JJK952" s="44"/>
      <c r="JJL952" s="44"/>
      <c r="JJM952" s="44"/>
      <c r="JJN952" s="44"/>
      <c r="JJO952" s="44"/>
      <c r="JJP952" s="44"/>
      <c r="JJQ952" s="44"/>
      <c r="JJR952" s="44"/>
      <c r="JJS952" s="44"/>
      <c r="JJT952" s="44"/>
      <c r="JJU952" s="44"/>
      <c r="JJV952" s="44"/>
      <c r="JJW952" s="44"/>
      <c r="JJX952" s="44"/>
      <c r="JJY952" s="44"/>
      <c r="JJZ952" s="44"/>
      <c r="JKA952" s="44"/>
      <c r="JKB952" s="44"/>
      <c r="JKC952" s="44"/>
      <c r="JKD952" s="44"/>
      <c r="JKE952" s="44"/>
      <c r="JKF952" s="44"/>
      <c r="JKG952" s="44"/>
      <c r="JKH952" s="44"/>
      <c r="JKI952" s="44"/>
      <c r="JKJ952" s="44"/>
      <c r="JKK952" s="44"/>
      <c r="JKL952" s="44"/>
      <c r="JKM952" s="44"/>
      <c r="JKN952" s="44"/>
      <c r="JKO952" s="44"/>
      <c r="JKP952" s="44"/>
      <c r="JKQ952" s="44"/>
      <c r="JKR952" s="44"/>
      <c r="JKS952" s="44"/>
      <c r="JKT952" s="44"/>
      <c r="JKU952" s="44"/>
      <c r="JKV952" s="44"/>
      <c r="JKW952" s="44"/>
      <c r="JKX952" s="44"/>
      <c r="JKY952" s="44"/>
      <c r="JKZ952" s="44"/>
      <c r="JLA952" s="44"/>
      <c r="JLB952" s="44"/>
      <c r="JLC952" s="44"/>
      <c r="JLD952" s="44"/>
      <c r="JLE952" s="44"/>
      <c r="JLF952" s="44"/>
      <c r="JLG952" s="44"/>
      <c r="JLH952" s="44"/>
      <c r="JLI952" s="44"/>
      <c r="JLJ952" s="44"/>
      <c r="JLK952" s="44"/>
      <c r="JLL952" s="44"/>
      <c r="JLM952" s="44"/>
      <c r="JLN952" s="44"/>
      <c r="JLO952" s="44"/>
      <c r="JLP952" s="44"/>
      <c r="JLQ952" s="44"/>
      <c r="JLR952" s="44"/>
      <c r="JLS952" s="44"/>
      <c r="JLT952" s="44"/>
      <c r="JLU952" s="44"/>
      <c r="JLV952" s="44"/>
      <c r="JLW952" s="44"/>
      <c r="JLX952" s="44"/>
      <c r="JLY952" s="44"/>
      <c r="JLZ952" s="44"/>
      <c r="JMA952" s="44"/>
      <c r="JMB952" s="44"/>
      <c r="JMC952" s="44"/>
      <c r="JMD952" s="44"/>
      <c r="JME952" s="44"/>
      <c r="JMF952" s="44"/>
      <c r="JMG952" s="44"/>
      <c r="JMH952" s="44"/>
      <c r="JMI952" s="44"/>
      <c r="JMJ952" s="44"/>
      <c r="JMK952" s="44"/>
      <c r="JML952" s="44"/>
      <c r="JMM952" s="44"/>
      <c r="JMN952" s="44"/>
      <c r="JMO952" s="44"/>
      <c r="JMP952" s="44"/>
      <c r="JMQ952" s="44"/>
      <c r="JMR952" s="44"/>
      <c r="JMS952" s="44"/>
      <c r="JMT952" s="44"/>
      <c r="JMU952" s="44"/>
      <c r="JMV952" s="44"/>
      <c r="JMW952" s="44"/>
      <c r="JMX952" s="44"/>
      <c r="JMY952" s="44"/>
      <c r="JMZ952" s="44"/>
      <c r="JNA952" s="44"/>
      <c r="JNB952" s="44"/>
      <c r="JNC952" s="44"/>
      <c r="JND952" s="44"/>
      <c r="JNE952" s="44"/>
      <c r="JNF952" s="44"/>
      <c r="JNG952" s="44"/>
      <c r="JNH952" s="44"/>
      <c r="JNI952" s="44"/>
      <c r="JNJ952" s="44"/>
      <c r="JNK952" s="44"/>
      <c r="JNL952" s="44"/>
      <c r="JNM952" s="44"/>
      <c r="JNN952" s="44"/>
      <c r="JNO952" s="44"/>
      <c r="JNP952" s="44"/>
      <c r="JNQ952" s="44"/>
      <c r="JNR952" s="44"/>
      <c r="JNS952" s="44"/>
      <c r="JNT952" s="44"/>
      <c r="JNU952" s="44"/>
      <c r="JNV952" s="44"/>
      <c r="JNW952" s="44"/>
      <c r="JNX952" s="44"/>
      <c r="JNY952" s="44"/>
      <c r="JNZ952" s="44"/>
      <c r="JOA952" s="44"/>
      <c r="JOB952" s="44"/>
      <c r="JOC952" s="44"/>
      <c r="JOD952" s="44"/>
      <c r="JOE952" s="44"/>
      <c r="JOF952" s="44"/>
      <c r="JOG952" s="44"/>
      <c r="JOH952" s="44"/>
      <c r="JOI952" s="44"/>
      <c r="JOJ952" s="44"/>
      <c r="JOK952" s="44"/>
      <c r="JOL952" s="44"/>
      <c r="JOM952" s="44"/>
      <c r="JON952" s="44"/>
      <c r="JOO952" s="44"/>
      <c r="JOP952" s="44"/>
      <c r="JOQ952" s="44"/>
      <c r="JOR952" s="44"/>
      <c r="JOS952" s="44"/>
      <c r="JOT952" s="44"/>
      <c r="JOU952" s="44"/>
      <c r="JOV952" s="44"/>
      <c r="JOW952" s="44"/>
      <c r="JOX952" s="44"/>
      <c r="JOY952" s="44"/>
      <c r="JOZ952" s="44"/>
      <c r="JPA952" s="44"/>
      <c r="JPB952" s="44"/>
      <c r="JPC952" s="44"/>
      <c r="JPD952" s="44"/>
      <c r="JPE952" s="44"/>
      <c r="JPF952" s="44"/>
      <c r="JPG952" s="44"/>
      <c r="JPH952" s="44"/>
      <c r="JPI952" s="44"/>
      <c r="JPJ952" s="44"/>
      <c r="JPK952" s="44"/>
      <c r="JPL952" s="44"/>
      <c r="JPM952" s="44"/>
      <c r="JPN952" s="44"/>
      <c r="JPO952" s="44"/>
      <c r="JPP952" s="44"/>
      <c r="JPQ952" s="44"/>
      <c r="JPR952" s="44"/>
      <c r="JPS952" s="44"/>
      <c r="JPT952" s="44"/>
      <c r="JPU952" s="44"/>
      <c r="JPV952" s="44"/>
      <c r="JPW952" s="44"/>
      <c r="JPX952" s="44"/>
      <c r="JPY952" s="44"/>
      <c r="JPZ952" s="44"/>
      <c r="JQA952" s="44"/>
      <c r="JQB952" s="44"/>
      <c r="JQC952" s="44"/>
      <c r="JQD952" s="44"/>
      <c r="JQE952" s="44"/>
      <c r="JQF952" s="44"/>
      <c r="JQG952" s="44"/>
      <c r="JQH952" s="44"/>
      <c r="JQI952" s="44"/>
      <c r="JQJ952" s="44"/>
      <c r="JQK952" s="44"/>
      <c r="JQL952" s="44"/>
      <c r="JQM952" s="44"/>
      <c r="JQN952" s="44"/>
      <c r="JQO952" s="44"/>
      <c r="JQP952" s="44"/>
      <c r="JQQ952" s="44"/>
      <c r="JQR952" s="44"/>
      <c r="JQS952" s="44"/>
      <c r="JQT952" s="44"/>
      <c r="JQU952" s="44"/>
      <c r="JQV952" s="44"/>
      <c r="JQW952" s="44"/>
      <c r="JQX952" s="44"/>
      <c r="JQY952" s="44"/>
      <c r="JQZ952" s="44"/>
      <c r="JRA952" s="44"/>
      <c r="JRB952" s="44"/>
      <c r="JRC952" s="44"/>
      <c r="JRD952" s="44"/>
      <c r="JRE952" s="44"/>
      <c r="JRF952" s="44"/>
      <c r="JRG952" s="44"/>
      <c r="JRH952" s="44"/>
      <c r="JRI952" s="44"/>
      <c r="JRJ952" s="44"/>
      <c r="JRK952" s="44"/>
      <c r="JRL952" s="44"/>
      <c r="JRM952" s="44"/>
      <c r="JRN952" s="44"/>
      <c r="JRO952" s="44"/>
      <c r="JRP952" s="44"/>
      <c r="JRQ952" s="44"/>
      <c r="JRR952" s="44"/>
      <c r="JRS952" s="44"/>
      <c r="JRT952" s="44"/>
      <c r="JRU952" s="44"/>
      <c r="JRV952" s="44"/>
      <c r="JRW952" s="44"/>
      <c r="JRX952" s="44"/>
      <c r="JRY952" s="44"/>
      <c r="JRZ952" s="44"/>
      <c r="JSA952" s="44"/>
      <c r="JSB952" s="44"/>
      <c r="JSC952" s="44"/>
      <c r="JSD952" s="44"/>
      <c r="JSE952" s="44"/>
      <c r="JSF952" s="44"/>
      <c r="JSG952" s="44"/>
      <c r="JSH952" s="44"/>
      <c r="JSI952" s="44"/>
      <c r="JSJ952" s="44"/>
      <c r="JSK952" s="44"/>
      <c r="JSL952" s="44"/>
      <c r="JSM952" s="44"/>
      <c r="JSN952" s="44"/>
      <c r="JSO952" s="44"/>
      <c r="JSP952" s="44"/>
      <c r="JSQ952" s="44"/>
      <c r="JSR952" s="44"/>
      <c r="JSS952" s="44"/>
      <c r="JST952" s="44"/>
      <c r="JSU952" s="44"/>
      <c r="JSV952" s="44"/>
      <c r="JSW952" s="44"/>
      <c r="JSX952" s="44"/>
      <c r="JSY952" s="44"/>
      <c r="JSZ952" s="44"/>
      <c r="JTA952" s="44"/>
      <c r="JTB952" s="44"/>
      <c r="JTC952" s="44"/>
      <c r="JTD952" s="44"/>
      <c r="JTE952" s="44"/>
      <c r="JTF952" s="44"/>
      <c r="JTG952" s="44"/>
      <c r="JTH952" s="44"/>
      <c r="JTI952" s="44"/>
      <c r="JTJ952" s="44"/>
      <c r="JTK952" s="44"/>
      <c r="JTL952" s="44"/>
      <c r="JTM952" s="44"/>
      <c r="JTN952" s="44"/>
      <c r="JTO952" s="44"/>
      <c r="JTP952" s="44"/>
      <c r="JTQ952" s="44"/>
      <c r="JTR952" s="44"/>
      <c r="JTS952" s="44"/>
      <c r="JTT952" s="44"/>
      <c r="JTU952" s="44"/>
      <c r="JTV952" s="44"/>
      <c r="JTW952" s="44"/>
      <c r="JTX952" s="44"/>
      <c r="JTY952" s="44"/>
      <c r="JTZ952" s="44"/>
      <c r="JUA952" s="44"/>
      <c r="JUB952" s="44"/>
      <c r="JUC952" s="44"/>
      <c r="JUD952" s="44"/>
      <c r="JUE952" s="44"/>
      <c r="JUF952" s="44"/>
      <c r="JUG952" s="44"/>
      <c r="JUH952" s="44"/>
      <c r="JUI952" s="44"/>
      <c r="JUJ952" s="44"/>
      <c r="JUK952" s="44"/>
      <c r="JUL952" s="44"/>
      <c r="JUM952" s="44"/>
      <c r="JUN952" s="44"/>
      <c r="JUO952" s="44"/>
      <c r="JUP952" s="44"/>
      <c r="JUQ952" s="44"/>
      <c r="JUR952" s="44"/>
      <c r="JUS952" s="44"/>
      <c r="JUT952" s="44"/>
      <c r="JUU952" s="44"/>
      <c r="JUV952" s="44"/>
      <c r="JUW952" s="44"/>
      <c r="JUX952" s="44"/>
      <c r="JUY952" s="44"/>
      <c r="JUZ952" s="44"/>
      <c r="JVA952" s="44"/>
      <c r="JVB952" s="44"/>
      <c r="JVC952" s="44"/>
      <c r="JVD952" s="44"/>
      <c r="JVE952" s="44"/>
      <c r="JVF952" s="44"/>
      <c r="JVG952" s="44"/>
      <c r="JVH952" s="44"/>
      <c r="JVI952" s="44"/>
      <c r="JVJ952" s="44"/>
      <c r="JVK952" s="44"/>
      <c r="JVL952" s="44"/>
      <c r="JVM952" s="44"/>
      <c r="JVN952" s="44"/>
      <c r="JVO952" s="44"/>
      <c r="JVP952" s="44"/>
      <c r="JVQ952" s="44"/>
      <c r="JVR952" s="44"/>
      <c r="JVS952" s="44"/>
      <c r="JVT952" s="44"/>
      <c r="JVU952" s="44"/>
      <c r="JVV952" s="44"/>
      <c r="JVW952" s="44"/>
      <c r="JVX952" s="44"/>
      <c r="JVY952" s="44"/>
      <c r="JVZ952" s="44"/>
      <c r="JWA952" s="44"/>
      <c r="JWB952" s="44"/>
      <c r="JWC952" s="44"/>
      <c r="JWD952" s="44"/>
      <c r="JWE952" s="44"/>
      <c r="JWF952" s="44"/>
      <c r="JWG952" s="44"/>
      <c r="JWH952" s="44"/>
      <c r="JWI952" s="44"/>
      <c r="JWJ952" s="44"/>
      <c r="JWK952" s="44"/>
      <c r="JWL952" s="44"/>
      <c r="JWM952" s="44"/>
      <c r="JWN952" s="44"/>
      <c r="JWO952" s="44"/>
      <c r="JWP952" s="44"/>
      <c r="JWQ952" s="44"/>
      <c r="JWR952" s="44"/>
      <c r="JWS952" s="44"/>
      <c r="JWT952" s="44"/>
      <c r="JWU952" s="44"/>
      <c r="JWV952" s="44"/>
      <c r="JWW952" s="44"/>
      <c r="JWX952" s="44"/>
      <c r="JWY952" s="44"/>
      <c r="JWZ952" s="44"/>
      <c r="JXA952" s="44"/>
      <c r="JXB952" s="44"/>
      <c r="JXC952" s="44"/>
      <c r="JXD952" s="44"/>
      <c r="JXE952" s="44"/>
      <c r="JXF952" s="44"/>
      <c r="JXG952" s="44"/>
      <c r="JXH952" s="44"/>
      <c r="JXI952" s="44"/>
      <c r="JXJ952" s="44"/>
      <c r="JXK952" s="44"/>
      <c r="JXL952" s="44"/>
      <c r="JXM952" s="44"/>
      <c r="JXN952" s="44"/>
      <c r="JXO952" s="44"/>
      <c r="JXP952" s="44"/>
      <c r="JXQ952" s="44"/>
      <c r="JXR952" s="44"/>
      <c r="JXS952" s="44"/>
      <c r="JXT952" s="44"/>
      <c r="JXU952" s="44"/>
      <c r="JXV952" s="44"/>
      <c r="JXW952" s="44"/>
      <c r="JXX952" s="44"/>
      <c r="JXY952" s="44"/>
      <c r="JXZ952" s="44"/>
      <c r="JYA952" s="44"/>
      <c r="JYB952" s="44"/>
      <c r="JYC952" s="44"/>
      <c r="JYD952" s="44"/>
      <c r="JYE952" s="44"/>
      <c r="JYF952" s="44"/>
      <c r="JYG952" s="44"/>
      <c r="JYH952" s="44"/>
      <c r="JYI952" s="44"/>
      <c r="JYJ952" s="44"/>
      <c r="JYK952" s="44"/>
      <c r="JYL952" s="44"/>
      <c r="JYM952" s="44"/>
      <c r="JYN952" s="44"/>
      <c r="JYO952" s="44"/>
      <c r="JYP952" s="44"/>
      <c r="JYQ952" s="44"/>
      <c r="JYR952" s="44"/>
      <c r="JYS952" s="44"/>
      <c r="JYT952" s="44"/>
      <c r="JYU952" s="44"/>
      <c r="JYV952" s="44"/>
      <c r="JYW952" s="44"/>
      <c r="JYX952" s="44"/>
      <c r="JYY952" s="44"/>
      <c r="JYZ952" s="44"/>
      <c r="JZA952" s="44"/>
      <c r="JZB952" s="44"/>
      <c r="JZC952" s="44"/>
      <c r="JZD952" s="44"/>
      <c r="JZE952" s="44"/>
      <c r="JZF952" s="44"/>
      <c r="JZG952" s="44"/>
      <c r="JZH952" s="44"/>
      <c r="JZI952" s="44"/>
      <c r="JZJ952" s="44"/>
      <c r="JZK952" s="44"/>
      <c r="JZL952" s="44"/>
      <c r="JZM952" s="44"/>
      <c r="JZN952" s="44"/>
      <c r="JZO952" s="44"/>
      <c r="JZP952" s="44"/>
      <c r="JZQ952" s="44"/>
      <c r="JZR952" s="44"/>
      <c r="JZS952" s="44"/>
      <c r="JZT952" s="44"/>
      <c r="JZU952" s="44"/>
      <c r="JZV952" s="44"/>
      <c r="JZW952" s="44"/>
      <c r="JZX952" s="44"/>
      <c r="JZY952" s="44"/>
      <c r="JZZ952" s="44"/>
      <c r="KAA952" s="44"/>
      <c r="KAB952" s="44"/>
      <c r="KAC952" s="44"/>
      <c r="KAD952" s="44"/>
      <c r="KAE952" s="44"/>
      <c r="KAF952" s="44"/>
      <c r="KAG952" s="44"/>
      <c r="KAH952" s="44"/>
      <c r="KAI952" s="44"/>
      <c r="KAJ952" s="44"/>
      <c r="KAK952" s="44"/>
      <c r="KAL952" s="44"/>
      <c r="KAM952" s="44"/>
      <c r="KAN952" s="44"/>
      <c r="KAO952" s="44"/>
      <c r="KAP952" s="44"/>
      <c r="KAQ952" s="44"/>
      <c r="KAR952" s="44"/>
      <c r="KAS952" s="44"/>
      <c r="KAT952" s="44"/>
      <c r="KAU952" s="44"/>
      <c r="KAV952" s="44"/>
      <c r="KAW952" s="44"/>
      <c r="KAX952" s="44"/>
      <c r="KAY952" s="44"/>
      <c r="KAZ952" s="44"/>
      <c r="KBA952" s="44"/>
      <c r="KBB952" s="44"/>
      <c r="KBC952" s="44"/>
      <c r="KBD952" s="44"/>
      <c r="KBE952" s="44"/>
      <c r="KBF952" s="44"/>
      <c r="KBG952" s="44"/>
      <c r="KBH952" s="44"/>
      <c r="KBI952" s="44"/>
      <c r="KBJ952" s="44"/>
      <c r="KBK952" s="44"/>
      <c r="KBL952" s="44"/>
      <c r="KBM952" s="44"/>
      <c r="KBN952" s="44"/>
      <c r="KBO952" s="44"/>
      <c r="KBP952" s="44"/>
      <c r="KBQ952" s="44"/>
      <c r="KBR952" s="44"/>
      <c r="KBS952" s="44"/>
      <c r="KBT952" s="44"/>
      <c r="KBU952" s="44"/>
      <c r="KBV952" s="44"/>
      <c r="KBW952" s="44"/>
      <c r="KBX952" s="44"/>
      <c r="KBY952" s="44"/>
      <c r="KBZ952" s="44"/>
      <c r="KCA952" s="44"/>
      <c r="KCB952" s="44"/>
      <c r="KCC952" s="44"/>
      <c r="KCD952" s="44"/>
      <c r="KCE952" s="44"/>
      <c r="KCF952" s="44"/>
      <c r="KCG952" s="44"/>
      <c r="KCH952" s="44"/>
      <c r="KCI952" s="44"/>
      <c r="KCJ952" s="44"/>
      <c r="KCK952" s="44"/>
      <c r="KCL952" s="44"/>
      <c r="KCM952" s="44"/>
      <c r="KCN952" s="44"/>
      <c r="KCO952" s="44"/>
      <c r="KCP952" s="44"/>
      <c r="KCQ952" s="44"/>
      <c r="KCR952" s="44"/>
      <c r="KCS952" s="44"/>
      <c r="KCT952" s="44"/>
      <c r="KCU952" s="44"/>
      <c r="KCV952" s="44"/>
      <c r="KCW952" s="44"/>
      <c r="KCX952" s="44"/>
      <c r="KCY952" s="44"/>
      <c r="KCZ952" s="44"/>
      <c r="KDA952" s="44"/>
      <c r="KDB952" s="44"/>
      <c r="KDC952" s="44"/>
      <c r="KDD952" s="44"/>
      <c r="KDE952" s="44"/>
      <c r="KDF952" s="44"/>
      <c r="KDG952" s="44"/>
      <c r="KDH952" s="44"/>
      <c r="KDI952" s="44"/>
      <c r="KDJ952" s="44"/>
      <c r="KDK952" s="44"/>
      <c r="KDL952" s="44"/>
      <c r="KDM952" s="44"/>
      <c r="KDN952" s="44"/>
      <c r="KDO952" s="44"/>
      <c r="KDP952" s="44"/>
      <c r="KDQ952" s="44"/>
      <c r="KDR952" s="44"/>
      <c r="KDS952" s="44"/>
      <c r="KDT952" s="44"/>
      <c r="KDU952" s="44"/>
      <c r="KDV952" s="44"/>
      <c r="KDW952" s="44"/>
      <c r="KDX952" s="44"/>
      <c r="KDY952" s="44"/>
      <c r="KDZ952" s="44"/>
      <c r="KEA952" s="44"/>
      <c r="KEB952" s="44"/>
      <c r="KEC952" s="44"/>
      <c r="KED952" s="44"/>
      <c r="KEE952" s="44"/>
      <c r="KEF952" s="44"/>
      <c r="KEG952" s="44"/>
      <c r="KEH952" s="44"/>
      <c r="KEI952" s="44"/>
      <c r="KEJ952" s="44"/>
      <c r="KEK952" s="44"/>
      <c r="KEL952" s="44"/>
      <c r="KEM952" s="44"/>
      <c r="KEN952" s="44"/>
      <c r="KEO952" s="44"/>
      <c r="KEP952" s="44"/>
      <c r="KEQ952" s="44"/>
      <c r="KER952" s="44"/>
      <c r="KES952" s="44"/>
      <c r="KET952" s="44"/>
      <c r="KEU952" s="44"/>
      <c r="KEV952" s="44"/>
      <c r="KEW952" s="44"/>
      <c r="KEX952" s="44"/>
      <c r="KEY952" s="44"/>
      <c r="KEZ952" s="44"/>
      <c r="KFA952" s="44"/>
      <c r="KFB952" s="44"/>
      <c r="KFC952" s="44"/>
      <c r="KFD952" s="44"/>
      <c r="KFE952" s="44"/>
      <c r="KFF952" s="44"/>
      <c r="KFG952" s="44"/>
      <c r="KFH952" s="44"/>
      <c r="KFI952" s="44"/>
      <c r="KFJ952" s="44"/>
      <c r="KFK952" s="44"/>
      <c r="KFL952" s="44"/>
      <c r="KFM952" s="44"/>
      <c r="KFN952" s="44"/>
      <c r="KFO952" s="44"/>
      <c r="KFP952" s="44"/>
      <c r="KFQ952" s="44"/>
      <c r="KFR952" s="44"/>
      <c r="KFS952" s="44"/>
      <c r="KFT952" s="44"/>
      <c r="KFU952" s="44"/>
      <c r="KFV952" s="44"/>
      <c r="KFW952" s="44"/>
      <c r="KFX952" s="44"/>
      <c r="KFY952" s="44"/>
      <c r="KFZ952" s="44"/>
      <c r="KGA952" s="44"/>
      <c r="KGB952" s="44"/>
      <c r="KGC952" s="44"/>
      <c r="KGD952" s="44"/>
      <c r="KGE952" s="44"/>
      <c r="KGF952" s="44"/>
      <c r="KGG952" s="44"/>
      <c r="KGH952" s="44"/>
      <c r="KGI952" s="44"/>
      <c r="KGJ952" s="44"/>
      <c r="KGK952" s="44"/>
      <c r="KGL952" s="44"/>
      <c r="KGM952" s="44"/>
      <c r="KGN952" s="44"/>
      <c r="KGO952" s="44"/>
      <c r="KGP952" s="44"/>
      <c r="KGQ952" s="44"/>
      <c r="KGR952" s="44"/>
      <c r="KGS952" s="44"/>
      <c r="KGT952" s="44"/>
      <c r="KGU952" s="44"/>
      <c r="KGV952" s="44"/>
      <c r="KGW952" s="44"/>
      <c r="KGX952" s="44"/>
      <c r="KGY952" s="44"/>
      <c r="KGZ952" s="44"/>
      <c r="KHA952" s="44"/>
      <c r="KHB952" s="44"/>
      <c r="KHC952" s="44"/>
      <c r="KHD952" s="44"/>
      <c r="KHE952" s="44"/>
      <c r="KHF952" s="44"/>
      <c r="KHG952" s="44"/>
      <c r="KHH952" s="44"/>
      <c r="KHI952" s="44"/>
      <c r="KHJ952" s="44"/>
      <c r="KHK952" s="44"/>
      <c r="KHL952" s="44"/>
      <c r="KHM952" s="44"/>
      <c r="KHN952" s="44"/>
      <c r="KHO952" s="44"/>
      <c r="KHP952" s="44"/>
      <c r="KHQ952" s="44"/>
      <c r="KHR952" s="44"/>
      <c r="KHS952" s="44"/>
      <c r="KHT952" s="44"/>
      <c r="KHU952" s="44"/>
      <c r="KHV952" s="44"/>
      <c r="KHW952" s="44"/>
      <c r="KHX952" s="44"/>
      <c r="KHY952" s="44"/>
      <c r="KHZ952" s="44"/>
      <c r="KIA952" s="44"/>
      <c r="KIB952" s="44"/>
      <c r="KIC952" s="44"/>
      <c r="KID952" s="44"/>
      <c r="KIE952" s="44"/>
      <c r="KIF952" s="44"/>
      <c r="KIG952" s="44"/>
      <c r="KIH952" s="44"/>
      <c r="KII952" s="44"/>
      <c r="KIJ952" s="44"/>
      <c r="KIK952" s="44"/>
      <c r="KIL952" s="44"/>
      <c r="KIM952" s="44"/>
      <c r="KIN952" s="44"/>
      <c r="KIO952" s="44"/>
      <c r="KIP952" s="44"/>
      <c r="KIQ952" s="44"/>
      <c r="KIR952" s="44"/>
      <c r="KIS952" s="44"/>
      <c r="KIT952" s="44"/>
      <c r="KIU952" s="44"/>
      <c r="KIV952" s="44"/>
      <c r="KIW952" s="44"/>
      <c r="KIX952" s="44"/>
      <c r="KIY952" s="44"/>
      <c r="KIZ952" s="44"/>
      <c r="KJA952" s="44"/>
      <c r="KJB952" s="44"/>
      <c r="KJC952" s="44"/>
      <c r="KJD952" s="44"/>
      <c r="KJE952" s="44"/>
      <c r="KJF952" s="44"/>
      <c r="KJG952" s="44"/>
      <c r="KJH952" s="44"/>
      <c r="KJI952" s="44"/>
      <c r="KJJ952" s="44"/>
      <c r="KJK952" s="44"/>
      <c r="KJL952" s="44"/>
      <c r="KJM952" s="44"/>
      <c r="KJN952" s="44"/>
      <c r="KJO952" s="44"/>
      <c r="KJP952" s="44"/>
      <c r="KJQ952" s="44"/>
      <c r="KJR952" s="44"/>
      <c r="KJS952" s="44"/>
      <c r="KJT952" s="44"/>
      <c r="KJU952" s="44"/>
      <c r="KJV952" s="44"/>
      <c r="KJW952" s="44"/>
      <c r="KJX952" s="44"/>
      <c r="KJY952" s="44"/>
      <c r="KJZ952" s="44"/>
      <c r="KKA952" s="44"/>
      <c r="KKB952" s="44"/>
      <c r="KKC952" s="44"/>
      <c r="KKD952" s="44"/>
      <c r="KKE952" s="44"/>
      <c r="KKF952" s="44"/>
      <c r="KKG952" s="44"/>
      <c r="KKH952" s="44"/>
      <c r="KKI952" s="44"/>
      <c r="KKJ952" s="44"/>
      <c r="KKK952" s="44"/>
      <c r="KKL952" s="44"/>
      <c r="KKM952" s="44"/>
      <c r="KKN952" s="44"/>
      <c r="KKO952" s="44"/>
      <c r="KKP952" s="44"/>
      <c r="KKQ952" s="44"/>
      <c r="KKR952" s="44"/>
      <c r="KKS952" s="44"/>
      <c r="KKT952" s="44"/>
      <c r="KKU952" s="44"/>
      <c r="KKV952" s="44"/>
      <c r="KKW952" s="44"/>
      <c r="KKX952" s="44"/>
      <c r="KKY952" s="44"/>
      <c r="KKZ952" s="44"/>
      <c r="KLA952" s="44"/>
      <c r="KLB952" s="44"/>
      <c r="KLC952" s="44"/>
      <c r="KLD952" s="44"/>
      <c r="KLE952" s="44"/>
      <c r="KLF952" s="44"/>
      <c r="KLG952" s="44"/>
      <c r="KLH952" s="44"/>
      <c r="KLI952" s="44"/>
      <c r="KLJ952" s="44"/>
      <c r="KLK952" s="44"/>
      <c r="KLL952" s="44"/>
      <c r="KLM952" s="44"/>
      <c r="KLN952" s="44"/>
      <c r="KLO952" s="44"/>
      <c r="KLP952" s="44"/>
      <c r="KLQ952" s="44"/>
      <c r="KLR952" s="44"/>
      <c r="KLS952" s="44"/>
      <c r="KLT952" s="44"/>
      <c r="KLU952" s="44"/>
      <c r="KLV952" s="44"/>
      <c r="KLW952" s="44"/>
      <c r="KLX952" s="44"/>
      <c r="KLY952" s="44"/>
      <c r="KLZ952" s="44"/>
      <c r="KMA952" s="44"/>
      <c r="KMB952" s="44"/>
      <c r="KMC952" s="44"/>
      <c r="KMD952" s="44"/>
      <c r="KME952" s="44"/>
      <c r="KMF952" s="44"/>
      <c r="KMG952" s="44"/>
      <c r="KMH952" s="44"/>
      <c r="KMI952" s="44"/>
      <c r="KMJ952" s="44"/>
      <c r="KMK952" s="44"/>
      <c r="KML952" s="44"/>
      <c r="KMM952" s="44"/>
      <c r="KMN952" s="44"/>
      <c r="KMO952" s="44"/>
      <c r="KMP952" s="44"/>
      <c r="KMQ952" s="44"/>
      <c r="KMR952" s="44"/>
      <c r="KMS952" s="44"/>
      <c r="KMT952" s="44"/>
      <c r="KMU952" s="44"/>
      <c r="KMV952" s="44"/>
      <c r="KMW952" s="44"/>
      <c r="KMX952" s="44"/>
      <c r="KMY952" s="44"/>
      <c r="KMZ952" s="44"/>
      <c r="KNA952" s="44"/>
      <c r="KNB952" s="44"/>
      <c r="KNC952" s="44"/>
      <c r="KND952" s="44"/>
      <c r="KNE952" s="44"/>
      <c r="KNF952" s="44"/>
      <c r="KNG952" s="44"/>
      <c r="KNH952" s="44"/>
      <c r="KNI952" s="44"/>
      <c r="KNJ952" s="44"/>
      <c r="KNK952" s="44"/>
      <c r="KNL952" s="44"/>
      <c r="KNM952" s="44"/>
      <c r="KNN952" s="44"/>
      <c r="KNO952" s="44"/>
      <c r="KNP952" s="44"/>
      <c r="KNQ952" s="44"/>
      <c r="KNR952" s="44"/>
      <c r="KNS952" s="44"/>
      <c r="KNT952" s="44"/>
      <c r="KNU952" s="44"/>
      <c r="KNV952" s="44"/>
      <c r="KNW952" s="44"/>
      <c r="KNX952" s="44"/>
      <c r="KNY952" s="44"/>
      <c r="KNZ952" s="44"/>
      <c r="KOA952" s="44"/>
      <c r="KOB952" s="44"/>
      <c r="KOC952" s="44"/>
      <c r="KOD952" s="44"/>
      <c r="KOE952" s="44"/>
      <c r="KOF952" s="44"/>
      <c r="KOG952" s="44"/>
      <c r="KOH952" s="44"/>
      <c r="KOI952" s="44"/>
      <c r="KOJ952" s="44"/>
      <c r="KOK952" s="44"/>
      <c r="KOL952" s="44"/>
      <c r="KOM952" s="44"/>
      <c r="KON952" s="44"/>
      <c r="KOO952" s="44"/>
      <c r="KOP952" s="44"/>
      <c r="KOQ952" s="44"/>
      <c r="KOR952" s="44"/>
      <c r="KOS952" s="44"/>
      <c r="KOT952" s="44"/>
      <c r="KOU952" s="44"/>
      <c r="KOV952" s="44"/>
      <c r="KOW952" s="44"/>
      <c r="KOX952" s="44"/>
      <c r="KOY952" s="44"/>
      <c r="KOZ952" s="44"/>
      <c r="KPA952" s="44"/>
      <c r="KPB952" s="44"/>
      <c r="KPC952" s="44"/>
      <c r="KPD952" s="44"/>
      <c r="KPE952" s="44"/>
      <c r="KPF952" s="44"/>
      <c r="KPG952" s="44"/>
      <c r="KPH952" s="44"/>
      <c r="KPI952" s="44"/>
      <c r="KPJ952" s="44"/>
      <c r="KPK952" s="44"/>
      <c r="KPL952" s="44"/>
      <c r="KPM952" s="44"/>
      <c r="KPN952" s="44"/>
      <c r="KPO952" s="44"/>
      <c r="KPP952" s="44"/>
      <c r="KPQ952" s="44"/>
      <c r="KPR952" s="44"/>
      <c r="KPS952" s="44"/>
      <c r="KPT952" s="44"/>
      <c r="KPU952" s="44"/>
      <c r="KPV952" s="44"/>
      <c r="KPW952" s="44"/>
      <c r="KPX952" s="44"/>
      <c r="KPY952" s="44"/>
      <c r="KPZ952" s="44"/>
      <c r="KQA952" s="44"/>
      <c r="KQB952" s="44"/>
      <c r="KQC952" s="44"/>
      <c r="KQD952" s="44"/>
      <c r="KQE952" s="44"/>
      <c r="KQF952" s="44"/>
      <c r="KQG952" s="44"/>
      <c r="KQH952" s="44"/>
      <c r="KQI952" s="44"/>
      <c r="KQJ952" s="44"/>
      <c r="KQK952" s="44"/>
      <c r="KQL952" s="44"/>
      <c r="KQM952" s="44"/>
      <c r="KQN952" s="44"/>
      <c r="KQO952" s="44"/>
      <c r="KQP952" s="44"/>
      <c r="KQQ952" s="44"/>
      <c r="KQR952" s="44"/>
      <c r="KQS952" s="44"/>
      <c r="KQT952" s="44"/>
      <c r="KQU952" s="44"/>
      <c r="KQV952" s="44"/>
      <c r="KQW952" s="44"/>
      <c r="KQX952" s="44"/>
      <c r="KQY952" s="44"/>
      <c r="KQZ952" s="44"/>
      <c r="KRA952" s="44"/>
      <c r="KRB952" s="44"/>
      <c r="KRC952" s="44"/>
      <c r="KRD952" s="44"/>
      <c r="KRE952" s="44"/>
      <c r="KRF952" s="44"/>
      <c r="KRG952" s="44"/>
      <c r="KRH952" s="44"/>
      <c r="KRI952" s="44"/>
      <c r="KRJ952" s="44"/>
      <c r="KRK952" s="44"/>
      <c r="KRL952" s="44"/>
      <c r="KRM952" s="44"/>
      <c r="KRN952" s="44"/>
      <c r="KRO952" s="44"/>
      <c r="KRP952" s="44"/>
      <c r="KRQ952" s="44"/>
      <c r="KRR952" s="44"/>
      <c r="KRS952" s="44"/>
      <c r="KRT952" s="44"/>
      <c r="KRU952" s="44"/>
      <c r="KRV952" s="44"/>
      <c r="KRW952" s="44"/>
      <c r="KRX952" s="44"/>
      <c r="KRY952" s="44"/>
      <c r="KRZ952" s="44"/>
      <c r="KSA952" s="44"/>
      <c r="KSB952" s="44"/>
      <c r="KSC952" s="44"/>
      <c r="KSD952" s="44"/>
      <c r="KSE952" s="44"/>
      <c r="KSF952" s="44"/>
      <c r="KSG952" s="44"/>
      <c r="KSH952" s="44"/>
      <c r="KSI952" s="44"/>
      <c r="KSJ952" s="44"/>
      <c r="KSK952" s="44"/>
      <c r="KSL952" s="44"/>
      <c r="KSM952" s="44"/>
      <c r="KSN952" s="44"/>
      <c r="KSO952" s="44"/>
      <c r="KSP952" s="44"/>
      <c r="KSQ952" s="44"/>
      <c r="KSR952" s="44"/>
      <c r="KSS952" s="44"/>
      <c r="KST952" s="44"/>
      <c r="KSU952" s="44"/>
      <c r="KSV952" s="44"/>
      <c r="KSW952" s="44"/>
      <c r="KSX952" s="44"/>
      <c r="KSY952" s="44"/>
      <c r="KSZ952" s="44"/>
      <c r="KTA952" s="44"/>
      <c r="KTB952" s="44"/>
      <c r="KTC952" s="44"/>
      <c r="KTD952" s="44"/>
      <c r="KTE952" s="44"/>
      <c r="KTF952" s="44"/>
      <c r="KTG952" s="44"/>
      <c r="KTH952" s="44"/>
      <c r="KTI952" s="44"/>
      <c r="KTJ952" s="44"/>
      <c r="KTK952" s="44"/>
      <c r="KTL952" s="44"/>
      <c r="KTM952" s="44"/>
      <c r="KTN952" s="44"/>
      <c r="KTO952" s="44"/>
      <c r="KTP952" s="44"/>
      <c r="KTQ952" s="44"/>
      <c r="KTR952" s="44"/>
      <c r="KTS952" s="44"/>
      <c r="KTT952" s="44"/>
      <c r="KTU952" s="44"/>
      <c r="KTV952" s="44"/>
      <c r="KTW952" s="44"/>
      <c r="KTX952" s="44"/>
      <c r="KTY952" s="44"/>
      <c r="KTZ952" s="44"/>
      <c r="KUA952" s="44"/>
      <c r="KUB952" s="44"/>
      <c r="KUC952" s="44"/>
      <c r="KUD952" s="44"/>
      <c r="KUE952" s="44"/>
      <c r="KUF952" s="44"/>
      <c r="KUG952" s="44"/>
      <c r="KUH952" s="44"/>
      <c r="KUI952" s="44"/>
      <c r="KUJ952" s="44"/>
      <c r="KUK952" s="44"/>
      <c r="KUL952" s="44"/>
      <c r="KUM952" s="44"/>
      <c r="KUN952" s="44"/>
      <c r="KUO952" s="44"/>
      <c r="KUP952" s="44"/>
      <c r="KUQ952" s="44"/>
      <c r="KUR952" s="44"/>
      <c r="KUS952" s="44"/>
      <c r="KUT952" s="44"/>
      <c r="KUU952" s="44"/>
      <c r="KUV952" s="44"/>
      <c r="KUW952" s="44"/>
      <c r="KUX952" s="44"/>
      <c r="KUY952" s="44"/>
      <c r="KUZ952" s="44"/>
      <c r="KVA952" s="44"/>
      <c r="KVB952" s="44"/>
      <c r="KVC952" s="44"/>
      <c r="KVD952" s="44"/>
      <c r="KVE952" s="44"/>
      <c r="KVF952" s="44"/>
      <c r="KVG952" s="44"/>
      <c r="KVH952" s="44"/>
      <c r="KVI952" s="44"/>
      <c r="KVJ952" s="44"/>
      <c r="KVK952" s="44"/>
      <c r="KVL952" s="44"/>
      <c r="KVM952" s="44"/>
      <c r="KVN952" s="44"/>
      <c r="KVO952" s="44"/>
      <c r="KVP952" s="44"/>
      <c r="KVQ952" s="44"/>
      <c r="KVR952" s="44"/>
      <c r="KVS952" s="44"/>
      <c r="KVT952" s="44"/>
      <c r="KVU952" s="44"/>
      <c r="KVV952" s="44"/>
      <c r="KVW952" s="44"/>
      <c r="KVX952" s="44"/>
      <c r="KVY952" s="44"/>
      <c r="KVZ952" s="44"/>
      <c r="KWA952" s="44"/>
      <c r="KWB952" s="44"/>
      <c r="KWC952" s="44"/>
      <c r="KWD952" s="44"/>
      <c r="KWE952" s="44"/>
      <c r="KWF952" s="44"/>
      <c r="KWG952" s="44"/>
      <c r="KWH952" s="44"/>
      <c r="KWI952" s="44"/>
      <c r="KWJ952" s="44"/>
      <c r="KWK952" s="44"/>
      <c r="KWL952" s="44"/>
      <c r="KWM952" s="44"/>
      <c r="KWN952" s="44"/>
      <c r="KWO952" s="44"/>
      <c r="KWP952" s="44"/>
      <c r="KWQ952" s="44"/>
      <c r="KWR952" s="44"/>
      <c r="KWS952" s="44"/>
      <c r="KWT952" s="44"/>
      <c r="KWU952" s="44"/>
      <c r="KWV952" s="44"/>
      <c r="KWW952" s="44"/>
      <c r="KWX952" s="44"/>
      <c r="KWY952" s="44"/>
      <c r="KWZ952" s="44"/>
      <c r="KXA952" s="44"/>
      <c r="KXB952" s="44"/>
      <c r="KXC952" s="44"/>
      <c r="KXD952" s="44"/>
      <c r="KXE952" s="44"/>
      <c r="KXF952" s="44"/>
      <c r="KXG952" s="44"/>
      <c r="KXH952" s="44"/>
      <c r="KXI952" s="44"/>
      <c r="KXJ952" s="44"/>
      <c r="KXK952" s="44"/>
      <c r="KXL952" s="44"/>
      <c r="KXM952" s="44"/>
      <c r="KXN952" s="44"/>
      <c r="KXO952" s="44"/>
      <c r="KXP952" s="44"/>
      <c r="KXQ952" s="44"/>
      <c r="KXR952" s="44"/>
      <c r="KXS952" s="44"/>
      <c r="KXT952" s="44"/>
      <c r="KXU952" s="44"/>
      <c r="KXV952" s="44"/>
      <c r="KXW952" s="44"/>
      <c r="KXX952" s="44"/>
      <c r="KXY952" s="44"/>
      <c r="KXZ952" s="44"/>
      <c r="KYA952" s="44"/>
      <c r="KYB952" s="44"/>
      <c r="KYC952" s="44"/>
      <c r="KYD952" s="44"/>
      <c r="KYE952" s="44"/>
      <c r="KYF952" s="44"/>
      <c r="KYG952" s="44"/>
      <c r="KYH952" s="44"/>
      <c r="KYI952" s="44"/>
      <c r="KYJ952" s="44"/>
      <c r="KYK952" s="44"/>
      <c r="KYL952" s="44"/>
      <c r="KYM952" s="44"/>
      <c r="KYN952" s="44"/>
      <c r="KYO952" s="44"/>
      <c r="KYP952" s="44"/>
      <c r="KYQ952" s="44"/>
      <c r="KYR952" s="44"/>
      <c r="KYS952" s="44"/>
      <c r="KYT952" s="44"/>
      <c r="KYU952" s="44"/>
      <c r="KYV952" s="44"/>
      <c r="KYW952" s="44"/>
      <c r="KYX952" s="44"/>
      <c r="KYY952" s="44"/>
      <c r="KYZ952" s="44"/>
      <c r="KZA952" s="44"/>
      <c r="KZB952" s="44"/>
      <c r="KZC952" s="44"/>
      <c r="KZD952" s="44"/>
      <c r="KZE952" s="44"/>
      <c r="KZF952" s="44"/>
      <c r="KZG952" s="44"/>
      <c r="KZH952" s="44"/>
      <c r="KZI952" s="44"/>
      <c r="KZJ952" s="44"/>
      <c r="KZK952" s="44"/>
      <c r="KZL952" s="44"/>
      <c r="KZM952" s="44"/>
      <c r="KZN952" s="44"/>
      <c r="KZO952" s="44"/>
      <c r="KZP952" s="44"/>
      <c r="KZQ952" s="44"/>
      <c r="KZR952" s="44"/>
      <c r="KZS952" s="44"/>
      <c r="KZT952" s="44"/>
      <c r="KZU952" s="44"/>
      <c r="KZV952" s="44"/>
      <c r="KZW952" s="44"/>
      <c r="KZX952" s="44"/>
      <c r="KZY952" s="44"/>
      <c r="KZZ952" s="44"/>
      <c r="LAA952" s="44"/>
      <c r="LAB952" s="44"/>
      <c r="LAC952" s="44"/>
      <c r="LAD952" s="44"/>
      <c r="LAE952" s="44"/>
      <c r="LAF952" s="44"/>
      <c r="LAG952" s="44"/>
      <c r="LAH952" s="44"/>
      <c r="LAI952" s="44"/>
      <c r="LAJ952" s="44"/>
      <c r="LAK952" s="44"/>
      <c r="LAL952" s="44"/>
      <c r="LAM952" s="44"/>
      <c r="LAN952" s="44"/>
      <c r="LAO952" s="44"/>
      <c r="LAP952" s="44"/>
      <c r="LAQ952" s="44"/>
      <c r="LAR952" s="44"/>
      <c r="LAS952" s="44"/>
      <c r="LAT952" s="44"/>
      <c r="LAU952" s="44"/>
      <c r="LAV952" s="44"/>
      <c r="LAW952" s="44"/>
      <c r="LAX952" s="44"/>
      <c r="LAY952" s="44"/>
      <c r="LAZ952" s="44"/>
      <c r="LBA952" s="44"/>
      <c r="LBB952" s="44"/>
      <c r="LBC952" s="44"/>
      <c r="LBD952" s="44"/>
      <c r="LBE952" s="44"/>
      <c r="LBF952" s="44"/>
      <c r="LBG952" s="44"/>
      <c r="LBH952" s="44"/>
      <c r="LBI952" s="44"/>
      <c r="LBJ952" s="44"/>
      <c r="LBK952" s="44"/>
      <c r="LBL952" s="44"/>
      <c r="LBM952" s="44"/>
      <c r="LBN952" s="44"/>
      <c r="LBO952" s="44"/>
      <c r="LBP952" s="44"/>
      <c r="LBQ952" s="44"/>
      <c r="LBR952" s="44"/>
      <c r="LBS952" s="44"/>
      <c r="LBT952" s="44"/>
      <c r="LBU952" s="44"/>
      <c r="LBV952" s="44"/>
      <c r="LBW952" s="44"/>
      <c r="LBX952" s="44"/>
      <c r="LBY952" s="44"/>
      <c r="LBZ952" s="44"/>
      <c r="LCA952" s="44"/>
      <c r="LCB952" s="44"/>
      <c r="LCC952" s="44"/>
      <c r="LCD952" s="44"/>
      <c r="LCE952" s="44"/>
      <c r="LCF952" s="44"/>
      <c r="LCG952" s="44"/>
      <c r="LCH952" s="44"/>
      <c r="LCI952" s="44"/>
      <c r="LCJ952" s="44"/>
      <c r="LCK952" s="44"/>
      <c r="LCL952" s="44"/>
      <c r="LCM952" s="44"/>
      <c r="LCN952" s="44"/>
      <c r="LCO952" s="44"/>
      <c r="LCP952" s="44"/>
      <c r="LCQ952" s="44"/>
      <c r="LCR952" s="44"/>
      <c r="LCS952" s="44"/>
      <c r="LCT952" s="44"/>
      <c r="LCU952" s="44"/>
      <c r="LCV952" s="44"/>
      <c r="LCW952" s="44"/>
      <c r="LCX952" s="44"/>
      <c r="LCY952" s="44"/>
      <c r="LCZ952" s="44"/>
      <c r="LDA952" s="44"/>
      <c r="LDB952" s="44"/>
      <c r="LDC952" s="44"/>
      <c r="LDD952" s="44"/>
      <c r="LDE952" s="44"/>
      <c r="LDF952" s="44"/>
      <c r="LDG952" s="44"/>
      <c r="LDH952" s="44"/>
      <c r="LDI952" s="44"/>
      <c r="LDJ952" s="44"/>
      <c r="LDK952" s="44"/>
      <c r="LDL952" s="44"/>
      <c r="LDM952" s="44"/>
      <c r="LDN952" s="44"/>
      <c r="LDO952" s="44"/>
      <c r="LDP952" s="44"/>
      <c r="LDQ952" s="44"/>
      <c r="LDR952" s="44"/>
      <c r="LDS952" s="44"/>
      <c r="LDT952" s="44"/>
      <c r="LDU952" s="44"/>
      <c r="LDV952" s="44"/>
      <c r="LDW952" s="44"/>
      <c r="LDX952" s="44"/>
      <c r="LDY952" s="44"/>
      <c r="LDZ952" s="44"/>
      <c r="LEA952" s="44"/>
      <c r="LEB952" s="44"/>
      <c r="LEC952" s="44"/>
      <c r="LED952" s="44"/>
      <c r="LEE952" s="44"/>
      <c r="LEF952" s="44"/>
      <c r="LEG952" s="44"/>
      <c r="LEH952" s="44"/>
      <c r="LEI952" s="44"/>
      <c r="LEJ952" s="44"/>
      <c r="LEK952" s="44"/>
      <c r="LEL952" s="44"/>
      <c r="LEM952" s="44"/>
      <c r="LEN952" s="44"/>
      <c r="LEO952" s="44"/>
      <c r="LEP952" s="44"/>
      <c r="LEQ952" s="44"/>
      <c r="LER952" s="44"/>
      <c r="LES952" s="44"/>
      <c r="LET952" s="44"/>
      <c r="LEU952" s="44"/>
      <c r="LEV952" s="44"/>
      <c r="LEW952" s="44"/>
      <c r="LEX952" s="44"/>
      <c r="LEY952" s="44"/>
      <c r="LEZ952" s="44"/>
      <c r="LFA952" s="44"/>
      <c r="LFB952" s="44"/>
      <c r="LFC952" s="44"/>
      <c r="LFD952" s="44"/>
      <c r="LFE952" s="44"/>
      <c r="LFF952" s="44"/>
      <c r="LFG952" s="44"/>
      <c r="LFH952" s="44"/>
      <c r="LFI952" s="44"/>
      <c r="LFJ952" s="44"/>
      <c r="LFK952" s="44"/>
      <c r="LFL952" s="44"/>
      <c r="LFM952" s="44"/>
      <c r="LFN952" s="44"/>
      <c r="LFO952" s="44"/>
      <c r="LFP952" s="44"/>
      <c r="LFQ952" s="44"/>
      <c r="LFR952" s="44"/>
      <c r="LFS952" s="44"/>
      <c r="LFT952" s="44"/>
      <c r="LFU952" s="44"/>
      <c r="LFV952" s="44"/>
      <c r="LFW952" s="44"/>
      <c r="LFX952" s="44"/>
      <c r="LFY952" s="44"/>
      <c r="LFZ952" s="44"/>
      <c r="LGA952" s="44"/>
      <c r="LGB952" s="44"/>
      <c r="LGC952" s="44"/>
      <c r="LGD952" s="44"/>
      <c r="LGE952" s="44"/>
      <c r="LGF952" s="44"/>
      <c r="LGG952" s="44"/>
      <c r="LGH952" s="44"/>
      <c r="LGI952" s="44"/>
      <c r="LGJ952" s="44"/>
      <c r="LGK952" s="44"/>
      <c r="LGL952" s="44"/>
      <c r="LGM952" s="44"/>
      <c r="LGN952" s="44"/>
      <c r="LGO952" s="44"/>
      <c r="LGP952" s="44"/>
      <c r="LGQ952" s="44"/>
      <c r="LGR952" s="44"/>
      <c r="LGS952" s="44"/>
      <c r="LGT952" s="44"/>
      <c r="LGU952" s="44"/>
      <c r="LGV952" s="44"/>
      <c r="LGW952" s="44"/>
      <c r="LGX952" s="44"/>
      <c r="LGY952" s="44"/>
      <c r="LGZ952" s="44"/>
      <c r="LHA952" s="44"/>
      <c r="LHB952" s="44"/>
      <c r="LHC952" s="44"/>
      <c r="LHD952" s="44"/>
      <c r="LHE952" s="44"/>
      <c r="LHF952" s="44"/>
      <c r="LHG952" s="44"/>
      <c r="LHH952" s="44"/>
      <c r="LHI952" s="44"/>
      <c r="LHJ952" s="44"/>
      <c r="LHK952" s="44"/>
      <c r="LHL952" s="44"/>
      <c r="LHM952" s="44"/>
      <c r="LHN952" s="44"/>
      <c r="LHO952" s="44"/>
      <c r="LHP952" s="44"/>
      <c r="LHQ952" s="44"/>
      <c r="LHR952" s="44"/>
      <c r="LHS952" s="44"/>
      <c r="LHT952" s="44"/>
      <c r="LHU952" s="44"/>
      <c r="LHV952" s="44"/>
      <c r="LHW952" s="44"/>
      <c r="LHX952" s="44"/>
      <c r="LHY952" s="44"/>
      <c r="LHZ952" s="44"/>
      <c r="LIA952" s="44"/>
      <c r="LIB952" s="44"/>
      <c r="LIC952" s="44"/>
      <c r="LID952" s="44"/>
      <c r="LIE952" s="44"/>
      <c r="LIF952" s="44"/>
      <c r="LIG952" s="44"/>
      <c r="LIH952" s="44"/>
      <c r="LII952" s="44"/>
      <c r="LIJ952" s="44"/>
      <c r="LIK952" s="44"/>
      <c r="LIL952" s="44"/>
      <c r="LIM952" s="44"/>
      <c r="LIN952" s="44"/>
      <c r="LIO952" s="44"/>
      <c r="LIP952" s="44"/>
      <c r="LIQ952" s="44"/>
      <c r="LIR952" s="44"/>
      <c r="LIS952" s="44"/>
      <c r="LIT952" s="44"/>
      <c r="LIU952" s="44"/>
      <c r="LIV952" s="44"/>
      <c r="LIW952" s="44"/>
      <c r="LIX952" s="44"/>
      <c r="LIY952" s="44"/>
      <c r="LIZ952" s="44"/>
      <c r="LJA952" s="44"/>
      <c r="LJB952" s="44"/>
      <c r="LJC952" s="44"/>
      <c r="LJD952" s="44"/>
      <c r="LJE952" s="44"/>
      <c r="LJF952" s="44"/>
      <c r="LJG952" s="44"/>
      <c r="LJH952" s="44"/>
      <c r="LJI952" s="44"/>
      <c r="LJJ952" s="44"/>
      <c r="LJK952" s="44"/>
      <c r="LJL952" s="44"/>
      <c r="LJM952" s="44"/>
      <c r="LJN952" s="44"/>
      <c r="LJO952" s="44"/>
      <c r="LJP952" s="44"/>
      <c r="LJQ952" s="44"/>
      <c r="LJR952" s="44"/>
      <c r="LJS952" s="44"/>
      <c r="LJT952" s="44"/>
      <c r="LJU952" s="44"/>
      <c r="LJV952" s="44"/>
      <c r="LJW952" s="44"/>
      <c r="LJX952" s="44"/>
      <c r="LJY952" s="44"/>
      <c r="LJZ952" s="44"/>
      <c r="LKA952" s="44"/>
      <c r="LKB952" s="44"/>
      <c r="LKC952" s="44"/>
      <c r="LKD952" s="44"/>
      <c r="LKE952" s="44"/>
      <c r="LKF952" s="44"/>
      <c r="LKG952" s="44"/>
      <c r="LKH952" s="44"/>
      <c r="LKI952" s="44"/>
      <c r="LKJ952" s="44"/>
      <c r="LKK952" s="44"/>
      <c r="LKL952" s="44"/>
      <c r="LKM952" s="44"/>
      <c r="LKN952" s="44"/>
      <c r="LKO952" s="44"/>
      <c r="LKP952" s="44"/>
      <c r="LKQ952" s="44"/>
      <c r="LKR952" s="44"/>
      <c r="LKS952" s="44"/>
      <c r="LKT952" s="44"/>
      <c r="LKU952" s="44"/>
      <c r="LKV952" s="44"/>
      <c r="LKW952" s="44"/>
      <c r="LKX952" s="44"/>
      <c r="LKY952" s="44"/>
      <c r="LKZ952" s="44"/>
      <c r="LLA952" s="44"/>
      <c r="LLB952" s="44"/>
      <c r="LLC952" s="44"/>
      <c r="LLD952" s="44"/>
      <c r="LLE952" s="44"/>
      <c r="LLF952" s="44"/>
      <c r="LLG952" s="44"/>
      <c r="LLH952" s="44"/>
      <c r="LLI952" s="44"/>
      <c r="LLJ952" s="44"/>
      <c r="LLK952" s="44"/>
      <c r="LLL952" s="44"/>
      <c r="LLM952" s="44"/>
      <c r="LLN952" s="44"/>
      <c r="LLO952" s="44"/>
      <c r="LLP952" s="44"/>
      <c r="LLQ952" s="44"/>
      <c r="LLR952" s="44"/>
      <c r="LLS952" s="44"/>
      <c r="LLT952" s="44"/>
      <c r="LLU952" s="44"/>
      <c r="LLV952" s="44"/>
      <c r="LLW952" s="44"/>
      <c r="LLX952" s="44"/>
      <c r="LLY952" s="44"/>
      <c r="LLZ952" s="44"/>
      <c r="LMA952" s="44"/>
      <c r="LMB952" s="44"/>
      <c r="LMC952" s="44"/>
      <c r="LMD952" s="44"/>
      <c r="LME952" s="44"/>
      <c r="LMF952" s="44"/>
      <c r="LMG952" s="44"/>
      <c r="LMH952" s="44"/>
      <c r="LMI952" s="44"/>
      <c r="LMJ952" s="44"/>
      <c r="LMK952" s="44"/>
      <c r="LML952" s="44"/>
      <c r="LMM952" s="44"/>
      <c r="LMN952" s="44"/>
      <c r="LMO952" s="44"/>
      <c r="LMP952" s="44"/>
      <c r="LMQ952" s="44"/>
      <c r="LMR952" s="44"/>
      <c r="LMS952" s="44"/>
      <c r="LMT952" s="44"/>
      <c r="LMU952" s="44"/>
      <c r="LMV952" s="44"/>
      <c r="LMW952" s="44"/>
      <c r="LMX952" s="44"/>
      <c r="LMY952" s="44"/>
      <c r="LMZ952" s="44"/>
      <c r="LNA952" s="44"/>
      <c r="LNB952" s="44"/>
      <c r="LNC952" s="44"/>
      <c r="LND952" s="44"/>
      <c r="LNE952" s="44"/>
      <c r="LNF952" s="44"/>
      <c r="LNG952" s="44"/>
      <c r="LNH952" s="44"/>
      <c r="LNI952" s="44"/>
      <c r="LNJ952" s="44"/>
      <c r="LNK952" s="44"/>
      <c r="LNL952" s="44"/>
      <c r="LNM952" s="44"/>
      <c r="LNN952" s="44"/>
      <c r="LNO952" s="44"/>
      <c r="LNP952" s="44"/>
      <c r="LNQ952" s="44"/>
      <c r="LNR952" s="44"/>
      <c r="LNS952" s="44"/>
      <c r="LNT952" s="44"/>
      <c r="LNU952" s="44"/>
      <c r="LNV952" s="44"/>
      <c r="LNW952" s="44"/>
      <c r="LNX952" s="44"/>
      <c r="LNY952" s="44"/>
      <c r="LNZ952" s="44"/>
      <c r="LOA952" s="44"/>
      <c r="LOB952" s="44"/>
      <c r="LOC952" s="44"/>
      <c r="LOD952" s="44"/>
      <c r="LOE952" s="44"/>
      <c r="LOF952" s="44"/>
      <c r="LOG952" s="44"/>
      <c r="LOH952" s="44"/>
      <c r="LOI952" s="44"/>
      <c r="LOJ952" s="44"/>
      <c r="LOK952" s="44"/>
      <c r="LOL952" s="44"/>
      <c r="LOM952" s="44"/>
      <c r="LON952" s="44"/>
      <c r="LOO952" s="44"/>
      <c r="LOP952" s="44"/>
      <c r="LOQ952" s="44"/>
      <c r="LOR952" s="44"/>
      <c r="LOS952" s="44"/>
      <c r="LOT952" s="44"/>
      <c r="LOU952" s="44"/>
      <c r="LOV952" s="44"/>
      <c r="LOW952" s="44"/>
      <c r="LOX952" s="44"/>
      <c r="LOY952" s="44"/>
      <c r="LOZ952" s="44"/>
      <c r="LPA952" s="44"/>
      <c r="LPB952" s="44"/>
      <c r="LPC952" s="44"/>
      <c r="LPD952" s="44"/>
      <c r="LPE952" s="44"/>
      <c r="LPF952" s="44"/>
      <c r="LPG952" s="44"/>
      <c r="LPH952" s="44"/>
      <c r="LPI952" s="44"/>
      <c r="LPJ952" s="44"/>
      <c r="LPK952" s="44"/>
      <c r="LPL952" s="44"/>
      <c r="LPM952" s="44"/>
      <c r="LPN952" s="44"/>
      <c r="LPO952" s="44"/>
      <c r="LPP952" s="44"/>
      <c r="LPQ952" s="44"/>
      <c r="LPR952" s="44"/>
      <c r="LPS952" s="44"/>
      <c r="LPT952" s="44"/>
      <c r="LPU952" s="44"/>
      <c r="LPV952" s="44"/>
      <c r="LPW952" s="44"/>
      <c r="LPX952" s="44"/>
      <c r="LPY952" s="44"/>
      <c r="LPZ952" s="44"/>
      <c r="LQA952" s="44"/>
      <c r="LQB952" s="44"/>
      <c r="LQC952" s="44"/>
      <c r="LQD952" s="44"/>
      <c r="LQE952" s="44"/>
      <c r="LQF952" s="44"/>
      <c r="LQG952" s="44"/>
      <c r="LQH952" s="44"/>
      <c r="LQI952" s="44"/>
      <c r="LQJ952" s="44"/>
      <c r="LQK952" s="44"/>
      <c r="LQL952" s="44"/>
      <c r="LQM952" s="44"/>
      <c r="LQN952" s="44"/>
      <c r="LQO952" s="44"/>
      <c r="LQP952" s="44"/>
      <c r="LQQ952" s="44"/>
      <c r="LQR952" s="44"/>
      <c r="LQS952" s="44"/>
      <c r="LQT952" s="44"/>
      <c r="LQU952" s="44"/>
      <c r="LQV952" s="44"/>
      <c r="LQW952" s="44"/>
      <c r="LQX952" s="44"/>
      <c r="LQY952" s="44"/>
      <c r="LQZ952" s="44"/>
      <c r="LRA952" s="44"/>
      <c r="LRB952" s="44"/>
      <c r="LRC952" s="44"/>
      <c r="LRD952" s="44"/>
      <c r="LRE952" s="44"/>
      <c r="LRF952" s="44"/>
      <c r="LRG952" s="44"/>
      <c r="LRH952" s="44"/>
      <c r="LRI952" s="44"/>
      <c r="LRJ952" s="44"/>
      <c r="LRK952" s="44"/>
      <c r="LRL952" s="44"/>
      <c r="LRM952" s="44"/>
      <c r="LRN952" s="44"/>
      <c r="LRO952" s="44"/>
      <c r="LRP952" s="44"/>
      <c r="LRQ952" s="44"/>
      <c r="LRR952" s="44"/>
      <c r="LRS952" s="44"/>
      <c r="LRT952" s="44"/>
      <c r="LRU952" s="44"/>
      <c r="LRV952" s="44"/>
      <c r="LRW952" s="44"/>
      <c r="LRX952" s="44"/>
      <c r="LRY952" s="44"/>
      <c r="LRZ952" s="44"/>
      <c r="LSA952" s="44"/>
      <c r="LSB952" s="44"/>
      <c r="LSC952" s="44"/>
      <c r="LSD952" s="44"/>
      <c r="LSE952" s="44"/>
      <c r="LSF952" s="44"/>
      <c r="LSG952" s="44"/>
      <c r="LSH952" s="44"/>
      <c r="LSI952" s="44"/>
      <c r="LSJ952" s="44"/>
      <c r="LSK952" s="44"/>
      <c r="LSL952" s="44"/>
      <c r="LSM952" s="44"/>
      <c r="LSN952" s="44"/>
      <c r="LSO952" s="44"/>
      <c r="LSP952" s="44"/>
      <c r="LSQ952" s="44"/>
      <c r="LSR952" s="44"/>
      <c r="LSS952" s="44"/>
      <c r="LST952" s="44"/>
      <c r="LSU952" s="44"/>
      <c r="LSV952" s="44"/>
      <c r="LSW952" s="44"/>
      <c r="LSX952" s="44"/>
      <c r="LSY952" s="44"/>
      <c r="LSZ952" s="44"/>
      <c r="LTA952" s="44"/>
      <c r="LTB952" s="44"/>
      <c r="LTC952" s="44"/>
      <c r="LTD952" s="44"/>
      <c r="LTE952" s="44"/>
      <c r="LTF952" s="44"/>
      <c r="LTG952" s="44"/>
      <c r="LTH952" s="44"/>
      <c r="LTI952" s="44"/>
      <c r="LTJ952" s="44"/>
      <c r="LTK952" s="44"/>
      <c r="LTL952" s="44"/>
      <c r="LTM952" s="44"/>
      <c r="LTN952" s="44"/>
      <c r="LTO952" s="44"/>
      <c r="LTP952" s="44"/>
      <c r="LTQ952" s="44"/>
      <c r="LTR952" s="44"/>
      <c r="LTS952" s="44"/>
      <c r="LTT952" s="44"/>
      <c r="LTU952" s="44"/>
      <c r="LTV952" s="44"/>
      <c r="LTW952" s="44"/>
      <c r="LTX952" s="44"/>
      <c r="LTY952" s="44"/>
      <c r="LTZ952" s="44"/>
      <c r="LUA952" s="44"/>
      <c r="LUB952" s="44"/>
      <c r="LUC952" s="44"/>
      <c r="LUD952" s="44"/>
      <c r="LUE952" s="44"/>
      <c r="LUF952" s="44"/>
      <c r="LUG952" s="44"/>
      <c r="LUH952" s="44"/>
      <c r="LUI952" s="44"/>
      <c r="LUJ952" s="44"/>
      <c r="LUK952" s="44"/>
      <c r="LUL952" s="44"/>
      <c r="LUM952" s="44"/>
      <c r="LUN952" s="44"/>
      <c r="LUO952" s="44"/>
      <c r="LUP952" s="44"/>
      <c r="LUQ952" s="44"/>
      <c r="LUR952" s="44"/>
      <c r="LUS952" s="44"/>
      <c r="LUT952" s="44"/>
      <c r="LUU952" s="44"/>
      <c r="LUV952" s="44"/>
      <c r="LUW952" s="44"/>
      <c r="LUX952" s="44"/>
      <c r="LUY952" s="44"/>
      <c r="LUZ952" s="44"/>
      <c r="LVA952" s="44"/>
      <c r="LVB952" s="44"/>
      <c r="LVC952" s="44"/>
      <c r="LVD952" s="44"/>
      <c r="LVE952" s="44"/>
      <c r="LVF952" s="44"/>
      <c r="LVG952" s="44"/>
      <c r="LVH952" s="44"/>
      <c r="LVI952" s="44"/>
      <c r="LVJ952" s="44"/>
      <c r="LVK952" s="44"/>
      <c r="LVL952" s="44"/>
      <c r="LVM952" s="44"/>
      <c r="LVN952" s="44"/>
      <c r="LVO952" s="44"/>
      <c r="LVP952" s="44"/>
      <c r="LVQ952" s="44"/>
      <c r="LVR952" s="44"/>
      <c r="LVS952" s="44"/>
      <c r="LVT952" s="44"/>
      <c r="LVU952" s="44"/>
      <c r="LVV952" s="44"/>
      <c r="LVW952" s="44"/>
      <c r="LVX952" s="44"/>
      <c r="LVY952" s="44"/>
      <c r="LVZ952" s="44"/>
      <c r="LWA952" s="44"/>
      <c r="LWB952" s="44"/>
      <c r="LWC952" s="44"/>
      <c r="LWD952" s="44"/>
      <c r="LWE952" s="44"/>
      <c r="LWF952" s="44"/>
      <c r="LWG952" s="44"/>
      <c r="LWH952" s="44"/>
      <c r="LWI952" s="44"/>
      <c r="LWJ952" s="44"/>
      <c r="LWK952" s="44"/>
      <c r="LWL952" s="44"/>
      <c r="LWM952" s="44"/>
      <c r="LWN952" s="44"/>
      <c r="LWO952" s="44"/>
      <c r="LWP952" s="44"/>
      <c r="LWQ952" s="44"/>
      <c r="LWR952" s="44"/>
      <c r="LWS952" s="44"/>
      <c r="LWT952" s="44"/>
      <c r="LWU952" s="44"/>
      <c r="LWV952" s="44"/>
      <c r="LWW952" s="44"/>
      <c r="LWX952" s="44"/>
      <c r="LWY952" s="44"/>
      <c r="LWZ952" s="44"/>
      <c r="LXA952" s="44"/>
      <c r="LXB952" s="44"/>
      <c r="LXC952" s="44"/>
      <c r="LXD952" s="44"/>
      <c r="LXE952" s="44"/>
      <c r="LXF952" s="44"/>
      <c r="LXG952" s="44"/>
      <c r="LXH952" s="44"/>
      <c r="LXI952" s="44"/>
      <c r="LXJ952" s="44"/>
      <c r="LXK952" s="44"/>
      <c r="LXL952" s="44"/>
      <c r="LXM952" s="44"/>
      <c r="LXN952" s="44"/>
      <c r="LXO952" s="44"/>
      <c r="LXP952" s="44"/>
      <c r="LXQ952" s="44"/>
      <c r="LXR952" s="44"/>
      <c r="LXS952" s="44"/>
      <c r="LXT952" s="44"/>
      <c r="LXU952" s="44"/>
      <c r="LXV952" s="44"/>
      <c r="LXW952" s="44"/>
      <c r="LXX952" s="44"/>
      <c r="LXY952" s="44"/>
      <c r="LXZ952" s="44"/>
      <c r="LYA952" s="44"/>
      <c r="LYB952" s="44"/>
      <c r="LYC952" s="44"/>
      <c r="LYD952" s="44"/>
      <c r="LYE952" s="44"/>
      <c r="LYF952" s="44"/>
      <c r="LYG952" s="44"/>
      <c r="LYH952" s="44"/>
      <c r="LYI952" s="44"/>
      <c r="LYJ952" s="44"/>
      <c r="LYK952" s="44"/>
      <c r="LYL952" s="44"/>
      <c r="LYM952" s="44"/>
      <c r="LYN952" s="44"/>
      <c r="LYO952" s="44"/>
      <c r="LYP952" s="44"/>
      <c r="LYQ952" s="44"/>
      <c r="LYR952" s="44"/>
      <c r="LYS952" s="44"/>
      <c r="LYT952" s="44"/>
      <c r="LYU952" s="44"/>
      <c r="LYV952" s="44"/>
      <c r="LYW952" s="44"/>
      <c r="LYX952" s="44"/>
      <c r="LYY952" s="44"/>
      <c r="LYZ952" s="44"/>
      <c r="LZA952" s="44"/>
      <c r="LZB952" s="44"/>
      <c r="LZC952" s="44"/>
      <c r="LZD952" s="44"/>
      <c r="LZE952" s="44"/>
      <c r="LZF952" s="44"/>
      <c r="LZG952" s="44"/>
      <c r="LZH952" s="44"/>
      <c r="LZI952" s="44"/>
      <c r="LZJ952" s="44"/>
      <c r="LZK952" s="44"/>
      <c r="LZL952" s="44"/>
      <c r="LZM952" s="44"/>
      <c r="LZN952" s="44"/>
      <c r="LZO952" s="44"/>
      <c r="LZP952" s="44"/>
      <c r="LZQ952" s="44"/>
      <c r="LZR952" s="44"/>
      <c r="LZS952" s="44"/>
      <c r="LZT952" s="44"/>
      <c r="LZU952" s="44"/>
      <c r="LZV952" s="44"/>
      <c r="LZW952" s="44"/>
      <c r="LZX952" s="44"/>
      <c r="LZY952" s="44"/>
      <c r="LZZ952" s="44"/>
      <c r="MAA952" s="44"/>
      <c r="MAB952" s="44"/>
      <c r="MAC952" s="44"/>
      <c r="MAD952" s="44"/>
      <c r="MAE952" s="44"/>
      <c r="MAF952" s="44"/>
      <c r="MAG952" s="44"/>
      <c r="MAH952" s="44"/>
      <c r="MAI952" s="44"/>
      <c r="MAJ952" s="44"/>
      <c r="MAK952" s="44"/>
      <c r="MAL952" s="44"/>
      <c r="MAM952" s="44"/>
      <c r="MAN952" s="44"/>
      <c r="MAO952" s="44"/>
      <c r="MAP952" s="44"/>
      <c r="MAQ952" s="44"/>
      <c r="MAR952" s="44"/>
      <c r="MAS952" s="44"/>
      <c r="MAT952" s="44"/>
      <c r="MAU952" s="44"/>
      <c r="MAV952" s="44"/>
      <c r="MAW952" s="44"/>
      <c r="MAX952" s="44"/>
      <c r="MAY952" s="44"/>
      <c r="MAZ952" s="44"/>
      <c r="MBA952" s="44"/>
      <c r="MBB952" s="44"/>
      <c r="MBC952" s="44"/>
      <c r="MBD952" s="44"/>
      <c r="MBE952" s="44"/>
      <c r="MBF952" s="44"/>
      <c r="MBG952" s="44"/>
      <c r="MBH952" s="44"/>
      <c r="MBI952" s="44"/>
      <c r="MBJ952" s="44"/>
      <c r="MBK952" s="44"/>
      <c r="MBL952" s="44"/>
      <c r="MBM952" s="44"/>
      <c r="MBN952" s="44"/>
      <c r="MBO952" s="44"/>
      <c r="MBP952" s="44"/>
      <c r="MBQ952" s="44"/>
      <c r="MBR952" s="44"/>
      <c r="MBS952" s="44"/>
      <c r="MBT952" s="44"/>
      <c r="MBU952" s="44"/>
      <c r="MBV952" s="44"/>
      <c r="MBW952" s="44"/>
      <c r="MBX952" s="44"/>
      <c r="MBY952" s="44"/>
      <c r="MBZ952" s="44"/>
      <c r="MCA952" s="44"/>
      <c r="MCB952" s="44"/>
      <c r="MCC952" s="44"/>
      <c r="MCD952" s="44"/>
      <c r="MCE952" s="44"/>
      <c r="MCF952" s="44"/>
      <c r="MCG952" s="44"/>
      <c r="MCH952" s="44"/>
      <c r="MCI952" s="44"/>
      <c r="MCJ952" s="44"/>
      <c r="MCK952" s="44"/>
      <c r="MCL952" s="44"/>
      <c r="MCM952" s="44"/>
      <c r="MCN952" s="44"/>
      <c r="MCO952" s="44"/>
      <c r="MCP952" s="44"/>
      <c r="MCQ952" s="44"/>
      <c r="MCR952" s="44"/>
      <c r="MCS952" s="44"/>
      <c r="MCT952" s="44"/>
      <c r="MCU952" s="44"/>
      <c r="MCV952" s="44"/>
      <c r="MCW952" s="44"/>
      <c r="MCX952" s="44"/>
      <c r="MCY952" s="44"/>
      <c r="MCZ952" s="44"/>
      <c r="MDA952" s="44"/>
      <c r="MDB952" s="44"/>
      <c r="MDC952" s="44"/>
      <c r="MDD952" s="44"/>
      <c r="MDE952" s="44"/>
      <c r="MDF952" s="44"/>
      <c r="MDG952" s="44"/>
      <c r="MDH952" s="44"/>
      <c r="MDI952" s="44"/>
      <c r="MDJ952" s="44"/>
      <c r="MDK952" s="44"/>
      <c r="MDL952" s="44"/>
      <c r="MDM952" s="44"/>
      <c r="MDN952" s="44"/>
      <c r="MDO952" s="44"/>
      <c r="MDP952" s="44"/>
      <c r="MDQ952" s="44"/>
      <c r="MDR952" s="44"/>
      <c r="MDS952" s="44"/>
      <c r="MDT952" s="44"/>
      <c r="MDU952" s="44"/>
      <c r="MDV952" s="44"/>
      <c r="MDW952" s="44"/>
      <c r="MDX952" s="44"/>
      <c r="MDY952" s="44"/>
      <c r="MDZ952" s="44"/>
      <c r="MEA952" s="44"/>
      <c r="MEB952" s="44"/>
      <c r="MEC952" s="44"/>
      <c r="MED952" s="44"/>
      <c r="MEE952" s="44"/>
      <c r="MEF952" s="44"/>
      <c r="MEG952" s="44"/>
      <c r="MEH952" s="44"/>
      <c r="MEI952" s="44"/>
      <c r="MEJ952" s="44"/>
      <c r="MEK952" s="44"/>
      <c r="MEL952" s="44"/>
      <c r="MEM952" s="44"/>
      <c r="MEN952" s="44"/>
      <c r="MEO952" s="44"/>
      <c r="MEP952" s="44"/>
      <c r="MEQ952" s="44"/>
      <c r="MER952" s="44"/>
      <c r="MES952" s="44"/>
      <c r="MET952" s="44"/>
      <c r="MEU952" s="44"/>
      <c r="MEV952" s="44"/>
      <c r="MEW952" s="44"/>
      <c r="MEX952" s="44"/>
      <c r="MEY952" s="44"/>
      <c r="MEZ952" s="44"/>
      <c r="MFA952" s="44"/>
      <c r="MFB952" s="44"/>
      <c r="MFC952" s="44"/>
      <c r="MFD952" s="44"/>
      <c r="MFE952" s="44"/>
      <c r="MFF952" s="44"/>
      <c r="MFG952" s="44"/>
      <c r="MFH952" s="44"/>
      <c r="MFI952" s="44"/>
      <c r="MFJ952" s="44"/>
      <c r="MFK952" s="44"/>
      <c r="MFL952" s="44"/>
      <c r="MFM952" s="44"/>
      <c r="MFN952" s="44"/>
      <c r="MFO952" s="44"/>
      <c r="MFP952" s="44"/>
      <c r="MFQ952" s="44"/>
      <c r="MFR952" s="44"/>
      <c r="MFS952" s="44"/>
      <c r="MFT952" s="44"/>
      <c r="MFU952" s="44"/>
      <c r="MFV952" s="44"/>
      <c r="MFW952" s="44"/>
      <c r="MFX952" s="44"/>
      <c r="MFY952" s="44"/>
      <c r="MFZ952" s="44"/>
      <c r="MGA952" s="44"/>
      <c r="MGB952" s="44"/>
      <c r="MGC952" s="44"/>
      <c r="MGD952" s="44"/>
      <c r="MGE952" s="44"/>
      <c r="MGF952" s="44"/>
      <c r="MGG952" s="44"/>
      <c r="MGH952" s="44"/>
      <c r="MGI952" s="44"/>
      <c r="MGJ952" s="44"/>
      <c r="MGK952" s="44"/>
      <c r="MGL952" s="44"/>
      <c r="MGM952" s="44"/>
      <c r="MGN952" s="44"/>
      <c r="MGO952" s="44"/>
      <c r="MGP952" s="44"/>
      <c r="MGQ952" s="44"/>
      <c r="MGR952" s="44"/>
      <c r="MGS952" s="44"/>
      <c r="MGT952" s="44"/>
      <c r="MGU952" s="44"/>
      <c r="MGV952" s="44"/>
      <c r="MGW952" s="44"/>
      <c r="MGX952" s="44"/>
      <c r="MGY952" s="44"/>
      <c r="MGZ952" s="44"/>
      <c r="MHA952" s="44"/>
      <c r="MHB952" s="44"/>
      <c r="MHC952" s="44"/>
      <c r="MHD952" s="44"/>
      <c r="MHE952" s="44"/>
      <c r="MHF952" s="44"/>
      <c r="MHG952" s="44"/>
      <c r="MHH952" s="44"/>
      <c r="MHI952" s="44"/>
      <c r="MHJ952" s="44"/>
      <c r="MHK952" s="44"/>
      <c r="MHL952" s="44"/>
      <c r="MHM952" s="44"/>
      <c r="MHN952" s="44"/>
      <c r="MHO952" s="44"/>
      <c r="MHP952" s="44"/>
      <c r="MHQ952" s="44"/>
      <c r="MHR952" s="44"/>
      <c r="MHS952" s="44"/>
      <c r="MHT952" s="44"/>
      <c r="MHU952" s="44"/>
      <c r="MHV952" s="44"/>
      <c r="MHW952" s="44"/>
      <c r="MHX952" s="44"/>
      <c r="MHY952" s="44"/>
      <c r="MHZ952" s="44"/>
      <c r="MIA952" s="44"/>
      <c r="MIB952" s="44"/>
      <c r="MIC952" s="44"/>
      <c r="MID952" s="44"/>
      <c r="MIE952" s="44"/>
      <c r="MIF952" s="44"/>
      <c r="MIG952" s="44"/>
      <c r="MIH952" s="44"/>
      <c r="MII952" s="44"/>
      <c r="MIJ952" s="44"/>
      <c r="MIK952" s="44"/>
      <c r="MIL952" s="44"/>
      <c r="MIM952" s="44"/>
      <c r="MIN952" s="44"/>
      <c r="MIO952" s="44"/>
      <c r="MIP952" s="44"/>
      <c r="MIQ952" s="44"/>
      <c r="MIR952" s="44"/>
      <c r="MIS952" s="44"/>
      <c r="MIT952" s="44"/>
      <c r="MIU952" s="44"/>
      <c r="MIV952" s="44"/>
      <c r="MIW952" s="44"/>
      <c r="MIX952" s="44"/>
      <c r="MIY952" s="44"/>
      <c r="MIZ952" s="44"/>
      <c r="MJA952" s="44"/>
      <c r="MJB952" s="44"/>
      <c r="MJC952" s="44"/>
      <c r="MJD952" s="44"/>
      <c r="MJE952" s="44"/>
      <c r="MJF952" s="44"/>
      <c r="MJG952" s="44"/>
      <c r="MJH952" s="44"/>
      <c r="MJI952" s="44"/>
      <c r="MJJ952" s="44"/>
      <c r="MJK952" s="44"/>
      <c r="MJL952" s="44"/>
      <c r="MJM952" s="44"/>
      <c r="MJN952" s="44"/>
      <c r="MJO952" s="44"/>
      <c r="MJP952" s="44"/>
      <c r="MJQ952" s="44"/>
      <c r="MJR952" s="44"/>
      <c r="MJS952" s="44"/>
      <c r="MJT952" s="44"/>
      <c r="MJU952" s="44"/>
      <c r="MJV952" s="44"/>
      <c r="MJW952" s="44"/>
      <c r="MJX952" s="44"/>
      <c r="MJY952" s="44"/>
      <c r="MJZ952" s="44"/>
      <c r="MKA952" s="44"/>
      <c r="MKB952" s="44"/>
      <c r="MKC952" s="44"/>
      <c r="MKD952" s="44"/>
      <c r="MKE952" s="44"/>
      <c r="MKF952" s="44"/>
      <c r="MKG952" s="44"/>
      <c r="MKH952" s="44"/>
      <c r="MKI952" s="44"/>
      <c r="MKJ952" s="44"/>
      <c r="MKK952" s="44"/>
      <c r="MKL952" s="44"/>
      <c r="MKM952" s="44"/>
      <c r="MKN952" s="44"/>
      <c r="MKO952" s="44"/>
      <c r="MKP952" s="44"/>
      <c r="MKQ952" s="44"/>
      <c r="MKR952" s="44"/>
      <c r="MKS952" s="44"/>
      <c r="MKT952" s="44"/>
      <c r="MKU952" s="44"/>
      <c r="MKV952" s="44"/>
      <c r="MKW952" s="44"/>
      <c r="MKX952" s="44"/>
      <c r="MKY952" s="44"/>
      <c r="MKZ952" s="44"/>
      <c r="MLA952" s="44"/>
      <c r="MLB952" s="44"/>
      <c r="MLC952" s="44"/>
      <c r="MLD952" s="44"/>
      <c r="MLE952" s="44"/>
      <c r="MLF952" s="44"/>
      <c r="MLG952" s="44"/>
      <c r="MLH952" s="44"/>
      <c r="MLI952" s="44"/>
      <c r="MLJ952" s="44"/>
      <c r="MLK952" s="44"/>
      <c r="MLL952" s="44"/>
      <c r="MLM952" s="44"/>
      <c r="MLN952" s="44"/>
      <c r="MLO952" s="44"/>
      <c r="MLP952" s="44"/>
      <c r="MLQ952" s="44"/>
      <c r="MLR952" s="44"/>
      <c r="MLS952" s="44"/>
      <c r="MLT952" s="44"/>
      <c r="MLU952" s="44"/>
      <c r="MLV952" s="44"/>
      <c r="MLW952" s="44"/>
      <c r="MLX952" s="44"/>
      <c r="MLY952" s="44"/>
      <c r="MLZ952" s="44"/>
      <c r="MMA952" s="44"/>
      <c r="MMB952" s="44"/>
      <c r="MMC952" s="44"/>
      <c r="MMD952" s="44"/>
      <c r="MME952" s="44"/>
      <c r="MMF952" s="44"/>
      <c r="MMG952" s="44"/>
      <c r="MMH952" s="44"/>
      <c r="MMI952" s="44"/>
      <c r="MMJ952" s="44"/>
      <c r="MMK952" s="44"/>
      <c r="MML952" s="44"/>
      <c r="MMM952" s="44"/>
      <c r="MMN952" s="44"/>
      <c r="MMO952" s="44"/>
      <c r="MMP952" s="44"/>
      <c r="MMQ952" s="44"/>
      <c r="MMR952" s="44"/>
      <c r="MMS952" s="44"/>
      <c r="MMT952" s="44"/>
      <c r="MMU952" s="44"/>
      <c r="MMV952" s="44"/>
      <c r="MMW952" s="44"/>
      <c r="MMX952" s="44"/>
      <c r="MMY952" s="44"/>
      <c r="MMZ952" s="44"/>
      <c r="MNA952" s="44"/>
      <c r="MNB952" s="44"/>
      <c r="MNC952" s="44"/>
      <c r="MND952" s="44"/>
      <c r="MNE952" s="44"/>
      <c r="MNF952" s="44"/>
      <c r="MNG952" s="44"/>
      <c r="MNH952" s="44"/>
      <c r="MNI952" s="44"/>
      <c r="MNJ952" s="44"/>
      <c r="MNK952" s="44"/>
      <c r="MNL952" s="44"/>
      <c r="MNM952" s="44"/>
      <c r="MNN952" s="44"/>
      <c r="MNO952" s="44"/>
      <c r="MNP952" s="44"/>
      <c r="MNQ952" s="44"/>
      <c r="MNR952" s="44"/>
      <c r="MNS952" s="44"/>
      <c r="MNT952" s="44"/>
      <c r="MNU952" s="44"/>
      <c r="MNV952" s="44"/>
      <c r="MNW952" s="44"/>
      <c r="MNX952" s="44"/>
      <c r="MNY952" s="44"/>
      <c r="MNZ952" s="44"/>
      <c r="MOA952" s="44"/>
      <c r="MOB952" s="44"/>
      <c r="MOC952" s="44"/>
      <c r="MOD952" s="44"/>
      <c r="MOE952" s="44"/>
      <c r="MOF952" s="44"/>
      <c r="MOG952" s="44"/>
      <c r="MOH952" s="44"/>
      <c r="MOI952" s="44"/>
      <c r="MOJ952" s="44"/>
      <c r="MOK952" s="44"/>
      <c r="MOL952" s="44"/>
      <c r="MOM952" s="44"/>
      <c r="MON952" s="44"/>
      <c r="MOO952" s="44"/>
      <c r="MOP952" s="44"/>
      <c r="MOQ952" s="44"/>
      <c r="MOR952" s="44"/>
      <c r="MOS952" s="44"/>
      <c r="MOT952" s="44"/>
      <c r="MOU952" s="44"/>
      <c r="MOV952" s="44"/>
      <c r="MOW952" s="44"/>
      <c r="MOX952" s="44"/>
      <c r="MOY952" s="44"/>
      <c r="MOZ952" s="44"/>
      <c r="MPA952" s="44"/>
      <c r="MPB952" s="44"/>
      <c r="MPC952" s="44"/>
      <c r="MPD952" s="44"/>
      <c r="MPE952" s="44"/>
      <c r="MPF952" s="44"/>
      <c r="MPG952" s="44"/>
      <c r="MPH952" s="44"/>
      <c r="MPI952" s="44"/>
      <c r="MPJ952" s="44"/>
      <c r="MPK952" s="44"/>
      <c r="MPL952" s="44"/>
      <c r="MPM952" s="44"/>
      <c r="MPN952" s="44"/>
      <c r="MPO952" s="44"/>
      <c r="MPP952" s="44"/>
      <c r="MPQ952" s="44"/>
      <c r="MPR952" s="44"/>
      <c r="MPS952" s="44"/>
      <c r="MPT952" s="44"/>
      <c r="MPU952" s="44"/>
      <c r="MPV952" s="44"/>
      <c r="MPW952" s="44"/>
      <c r="MPX952" s="44"/>
      <c r="MPY952" s="44"/>
      <c r="MPZ952" s="44"/>
      <c r="MQA952" s="44"/>
      <c r="MQB952" s="44"/>
      <c r="MQC952" s="44"/>
      <c r="MQD952" s="44"/>
      <c r="MQE952" s="44"/>
      <c r="MQF952" s="44"/>
      <c r="MQG952" s="44"/>
      <c r="MQH952" s="44"/>
      <c r="MQI952" s="44"/>
      <c r="MQJ952" s="44"/>
      <c r="MQK952" s="44"/>
      <c r="MQL952" s="44"/>
      <c r="MQM952" s="44"/>
      <c r="MQN952" s="44"/>
      <c r="MQO952" s="44"/>
      <c r="MQP952" s="44"/>
      <c r="MQQ952" s="44"/>
      <c r="MQR952" s="44"/>
      <c r="MQS952" s="44"/>
      <c r="MQT952" s="44"/>
      <c r="MQU952" s="44"/>
      <c r="MQV952" s="44"/>
      <c r="MQW952" s="44"/>
      <c r="MQX952" s="44"/>
      <c r="MQY952" s="44"/>
      <c r="MQZ952" s="44"/>
      <c r="MRA952" s="44"/>
      <c r="MRB952" s="44"/>
      <c r="MRC952" s="44"/>
      <c r="MRD952" s="44"/>
      <c r="MRE952" s="44"/>
      <c r="MRF952" s="44"/>
      <c r="MRG952" s="44"/>
      <c r="MRH952" s="44"/>
      <c r="MRI952" s="44"/>
      <c r="MRJ952" s="44"/>
      <c r="MRK952" s="44"/>
      <c r="MRL952" s="44"/>
      <c r="MRM952" s="44"/>
      <c r="MRN952" s="44"/>
      <c r="MRO952" s="44"/>
      <c r="MRP952" s="44"/>
      <c r="MRQ952" s="44"/>
      <c r="MRR952" s="44"/>
      <c r="MRS952" s="44"/>
      <c r="MRT952" s="44"/>
      <c r="MRU952" s="44"/>
      <c r="MRV952" s="44"/>
      <c r="MRW952" s="44"/>
      <c r="MRX952" s="44"/>
      <c r="MRY952" s="44"/>
      <c r="MRZ952" s="44"/>
      <c r="MSA952" s="44"/>
      <c r="MSB952" s="44"/>
      <c r="MSC952" s="44"/>
      <c r="MSD952" s="44"/>
      <c r="MSE952" s="44"/>
      <c r="MSF952" s="44"/>
      <c r="MSG952" s="44"/>
      <c r="MSH952" s="44"/>
      <c r="MSI952" s="44"/>
      <c r="MSJ952" s="44"/>
      <c r="MSK952" s="44"/>
      <c r="MSL952" s="44"/>
      <c r="MSM952" s="44"/>
      <c r="MSN952" s="44"/>
      <c r="MSO952" s="44"/>
      <c r="MSP952" s="44"/>
      <c r="MSQ952" s="44"/>
      <c r="MSR952" s="44"/>
      <c r="MSS952" s="44"/>
      <c r="MST952" s="44"/>
      <c r="MSU952" s="44"/>
      <c r="MSV952" s="44"/>
      <c r="MSW952" s="44"/>
      <c r="MSX952" s="44"/>
      <c r="MSY952" s="44"/>
      <c r="MSZ952" s="44"/>
      <c r="MTA952" s="44"/>
      <c r="MTB952" s="44"/>
      <c r="MTC952" s="44"/>
      <c r="MTD952" s="44"/>
      <c r="MTE952" s="44"/>
      <c r="MTF952" s="44"/>
      <c r="MTG952" s="44"/>
      <c r="MTH952" s="44"/>
      <c r="MTI952" s="44"/>
      <c r="MTJ952" s="44"/>
      <c r="MTK952" s="44"/>
      <c r="MTL952" s="44"/>
      <c r="MTM952" s="44"/>
      <c r="MTN952" s="44"/>
      <c r="MTO952" s="44"/>
      <c r="MTP952" s="44"/>
      <c r="MTQ952" s="44"/>
      <c r="MTR952" s="44"/>
      <c r="MTS952" s="44"/>
      <c r="MTT952" s="44"/>
      <c r="MTU952" s="44"/>
      <c r="MTV952" s="44"/>
      <c r="MTW952" s="44"/>
      <c r="MTX952" s="44"/>
      <c r="MTY952" s="44"/>
      <c r="MTZ952" s="44"/>
      <c r="MUA952" s="44"/>
      <c r="MUB952" s="44"/>
      <c r="MUC952" s="44"/>
      <c r="MUD952" s="44"/>
      <c r="MUE952" s="44"/>
      <c r="MUF952" s="44"/>
      <c r="MUG952" s="44"/>
      <c r="MUH952" s="44"/>
      <c r="MUI952" s="44"/>
      <c r="MUJ952" s="44"/>
      <c r="MUK952" s="44"/>
      <c r="MUL952" s="44"/>
      <c r="MUM952" s="44"/>
      <c r="MUN952" s="44"/>
      <c r="MUO952" s="44"/>
      <c r="MUP952" s="44"/>
      <c r="MUQ952" s="44"/>
      <c r="MUR952" s="44"/>
      <c r="MUS952" s="44"/>
      <c r="MUT952" s="44"/>
      <c r="MUU952" s="44"/>
      <c r="MUV952" s="44"/>
      <c r="MUW952" s="44"/>
      <c r="MUX952" s="44"/>
      <c r="MUY952" s="44"/>
      <c r="MUZ952" s="44"/>
      <c r="MVA952" s="44"/>
      <c r="MVB952" s="44"/>
      <c r="MVC952" s="44"/>
      <c r="MVD952" s="44"/>
      <c r="MVE952" s="44"/>
      <c r="MVF952" s="44"/>
      <c r="MVG952" s="44"/>
      <c r="MVH952" s="44"/>
      <c r="MVI952" s="44"/>
      <c r="MVJ952" s="44"/>
      <c r="MVK952" s="44"/>
      <c r="MVL952" s="44"/>
      <c r="MVM952" s="44"/>
      <c r="MVN952" s="44"/>
      <c r="MVO952" s="44"/>
      <c r="MVP952" s="44"/>
      <c r="MVQ952" s="44"/>
      <c r="MVR952" s="44"/>
      <c r="MVS952" s="44"/>
      <c r="MVT952" s="44"/>
      <c r="MVU952" s="44"/>
      <c r="MVV952" s="44"/>
      <c r="MVW952" s="44"/>
      <c r="MVX952" s="44"/>
      <c r="MVY952" s="44"/>
      <c r="MVZ952" s="44"/>
      <c r="MWA952" s="44"/>
      <c r="MWB952" s="44"/>
      <c r="MWC952" s="44"/>
      <c r="MWD952" s="44"/>
      <c r="MWE952" s="44"/>
      <c r="MWF952" s="44"/>
      <c r="MWG952" s="44"/>
      <c r="MWH952" s="44"/>
      <c r="MWI952" s="44"/>
      <c r="MWJ952" s="44"/>
      <c r="MWK952" s="44"/>
      <c r="MWL952" s="44"/>
      <c r="MWM952" s="44"/>
      <c r="MWN952" s="44"/>
      <c r="MWO952" s="44"/>
      <c r="MWP952" s="44"/>
      <c r="MWQ952" s="44"/>
      <c r="MWR952" s="44"/>
      <c r="MWS952" s="44"/>
      <c r="MWT952" s="44"/>
      <c r="MWU952" s="44"/>
      <c r="MWV952" s="44"/>
      <c r="MWW952" s="44"/>
      <c r="MWX952" s="44"/>
      <c r="MWY952" s="44"/>
      <c r="MWZ952" s="44"/>
      <c r="MXA952" s="44"/>
      <c r="MXB952" s="44"/>
      <c r="MXC952" s="44"/>
      <c r="MXD952" s="44"/>
      <c r="MXE952" s="44"/>
      <c r="MXF952" s="44"/>
      <c r="MXG952" s="44"/>
      <c r="MXH952" s="44"/>
      <c r="MXI952" s="44"/>
      <c r="MXJ952" s="44"/>
      <c r="MXK952" s="44"/>
      <c r="MXL952" s="44"/>
      <c r="MXM952" s="44"/>
      <c r="MXN952" s="44"/>
      <c r="MXO952" s="44"/>
      <c r="MXP952" s="44"/>
      <c r="MXQ952" s="44"/>
      <c r="MXR952" s="44"/>
      <c r="MXS952" s="44"/>
      <c r="MXT952" s="44"/>
      <c r="MXU952" s="44"/>
      <c r="MXV952" s="44"/>
      <c r="MXW952" s="44"/>
      <c r="MXX952" s="44"/>
      <c r="MXY952" s="44"/>
      <c r="MXZ952" s="44"/>
      <c r="MYA952" s="44"/>
      <c r="MYB952" s="44"/>
      <c r="MYC952" s="44"/>
      <c r="MYD952" s="44"/>
      <c r="MYE952" s="44"/>
      <c r="MYF952" s="44"/>
      <c r="MYG952" s="44"/>
      <c r="MYH952" s="44"/>
      <c r="MYI952" s="44"/>
      <c r="MYJ952" s="44"/>
      <c r="MYK952" s="44"/>
      <c r="MYL952" s="44"/>
      <c r="MYM952" s="44"/>
      <c r="MYN952" s="44"/>
      <c r="MYO952" s="44"/>
      <c r="MYP952" s="44"/>
      <c r="MYQ952" s="44"/>
      <c r="MYR952" s="44"/>
      <c r="MYS952" s="44"/>
      <c r="MYT952" s="44"/>
      <c r="MYU952" s="44"/>
      <c r="MYV952" s="44"/>
      <c r="MYW952" s="44"/>
      <c r="MYX952" s="44"/>
      <c r="MYY952" s="44"/>
      <c r="MYZ952" s="44"/>
      <c r="MZA952" s="44"/>
      <c r="MZB952" s="44"/>
      <c r="MZC952" s="44"/>
      <c r="MZD952" s="44"/>
      <c r="MZE952" s="44"/>
      <c r="MZF952" s="44"/>
      <c r="MZG952" s="44"/>
      <c r="MZH952" s="44"/>
      <c r="MZI952" s="44"/>
      <c r="MZJ952" s="44"/>
      <c r="MZK952" s="44"/>
      <c r="MZL952" s="44"/>
      <c r="MZM952" s="44"/>
      <c r="MZN952" s="44"/>
      <c r="MZO952" s="44"/>
      <c r="MZP952" s="44"/>
      <c r="MZQ952" s="44"/>
      <c r="MZR952" s="44"/>
      <c r="MZS952" s="44"/>
      <c r="MZT952" s="44"/>
      <c r="MZU952" s="44"/>
      <c r="MZV952" s="44"/>
      <c r="MZW952" s="44"/>
      <c r="MZX952" s="44"/>
      <c r="MZY952" s="44"/>
      <c r="MZZ952" s="44"/>
      <c r="NAA952" s="44"/>
      <c r="NAB952" s="44"/>
      <c r="NAC952" s="44"/>
      <c r="NAD952" s="44"/>
      <c r="NAE952" s="44"/>
      <c r="NAF952" s="44"/>
      <c r="NAG952" s="44"/>
      <c r="NAH952" s="44"/>
      <c r="NAI952" s="44"/>
      <c r="NAJ952" s="44"/>
      <c r="NAK952" s="44"/>
      <c r="NAL952" s="44"/>
      <c r="NAM952" s="44"/>
      <c r="NAN952" s="44"/>
      <c r="NAO952" s="44"/>
      <c r="NAP952" s="44"/>
      <c r="NAQ952" s="44"/>
      <c r="NAR952" s="44"/>
      <c r="NAS952" s="44"/>
      <c r="NAT952" s="44"/>
      <c r="NAU952" s="44"/>
      <c r="NAV952" s="44"/>
      <c r="NAW952" s="44"/>
      <c r="NAX952" s="44"/>
      <c r="NAY952" s="44"/>
      <c r="NAZ952" s="44"/>
      <c r="NBA952" s="44"/>
      <c r="NBB952" s="44"/>
      <c r="NBC952" s="44"/>
      <c r="NBD952" s="44"/>
      <c r="NBE952" s="44"/>
      <c r="NBF952" s="44"/>
      <c r="NBG952" s="44"/>
      <c r="NBH952" s="44"/>
      <c r="NBI952" s="44"/>
      <c r="NBJ952" s="44"/>
      <c r="NBK952" s="44"/>
      <c r="NBL952" s="44"/>
      <c r="NBM952" s="44"/>
      <c r="NBN952" s="44"/>
      <c r="NBO952" s="44"/>
      <c r="NBP952" s="44"/>
      <c r="NBQ952" s="44"/>
      <c r="NBR952" s="44"/>
      <c r="NBS952" s="44"/>
      <c r="NBT952" s="44"/>
      <c r="NBU952" s="44"/>
      <c r="NBV952" s="44"/>
      <c r="NBW952" s="44"/>
      <c r="NBX952" s="44"/>
      <c r="NBY952" s="44"/>
      <c r="NBZ952" s="44"/>
      <c r="NCA952" s="44"/>
      <c r="NCB952" s="44"/>
      <c r="NCC952" s="44"/>
      <c r="NCD952" s="44"/>
      <c r="NCE952" s="44"/>
      <c r="NCF952" s="44"/>
      <c r="NCG952" s="44"/>
      <c r="NCH952" s="44"/>
      <c r="NCI952" s="44"/>
      <c r="NCJ952" s="44"/>
      <c r="NCK952" s="44"/>
      <c r="NCL952" s="44"/>
      <c r="NCM952" s="44"/>
      <c r="NCN952" s="44"/>
      <c r="NCO952" s="44"/>
      <c r="NCP952" s="44"/>
      <c r="NCQ952" s="44"/>
      <c r="NCR952" s="44"/>
      <c r="NCS952" s="44"/>
      <c r="NCT952" s="44"/>
      <c r="NCU952" s="44"/>
      <c r="NCV952" s="44"/>
      <c r="NCW952" s="44"/>
      <c r="NCX952" s="44"/>
      <c r="NCY952" s="44"/>
      <c r="NCZ952" s="44"/>
      <c r="NDA952" s="44"/>
      <c r="NDB952" s="44"/>
      <c r="NDC952" s="44"/>
      <c r="NDD952" s="44"/>
      <c r="NDE952" s="44"/>
      <c r="NDF952" s="44"/>
      <c r="NDG952" s="44"/>
      <c r="NDH952" s="44"/>
      <c r="NDI952" s="44"/>
      <c r="NDJ952" s="44"/>
      <c r="NDK952" s="44"/>
      <c r="NDL952" s="44"/>
      <c r="NDM952" s="44"/>
      <c r="NDN952" s="44"/>
      <c r="NDO952" s="44"/>
      <c r="NDP952" s="44"/>
      <c r="NDQ952" s="44"/>
      <c r="NDR952" s="44"/>
      <c r="NDS952" s="44"/>
      <c r="NDT952" s="44"/>
      <c r="NDU952" s="44"/>
      <c r="NDV952" s="44"/>
      <c r="NDW952" s="44"/>
      <c r="NDX952" s="44"/>
      <c r="NDY952" s="44"/>
      <c r="NDZ952" s="44"/>
      <c r="NEA952" s="44"/>
      <c r="NEB952" s="44"/>
      <c r="NEC952" s="44"/>
      <c r="NED952" s="44"/>
      <c r="NEE952" s="44"/>
      <c r="NEF952" s="44"/>
      <c r="NEG952" s="44"/>
      <c r="NEH952" s="44"/>
      <c r="NEI952" s="44"/>
      <c r="NEJ952" s="44"/>
      <c r="NEK952" s="44"/>
      <c r="NEL952" s="44"/>
      <c r="NEM952" s="44"/>
      <c r="NEN952" s="44"/>
      <c r="NEO952" s="44"/>
      <c r="NEP952" s="44"/>
      <c r="NEQ952" s="44"/>
      <c r="NER952" s="44"/>
      <c r="NES952" s="44"/>
      <c r="NET952" s="44"/>
      <c r="NEU952" s="44"/>
      <c r="NEV952" s="44"/>
      <c r="NEW952" s="44"/>
      <c r="NEX952" s="44"/>
      <c r="NEY952" s="44"/>
      <c r="NEZ952" s="44"/>
      <c r="NFA952" s="44"/>
      <c r="NFB952" s="44"/>
      <c r="NFC952" s="44"/>
      <c r="NFD952" s="44"/>
      <c r="NFE952" s="44"/>
      <c r="NFF952" s="44"/>
      <c r="NFG952" s="44"/>
      <c r="NFH952" s="44"/>
      <c r="NFI952" s="44"/>
      <c r="NFJ952" s="44"/>
      <c r="NFK952" s="44"/>
      <c r="NFL952" s="44"/>
      <c r="NFM952" s="44"/>
      <c r="NFN952" s="44"/>
      <c r="NFO952" s="44"/>
      <c r="NFP952" s="44"/>
      <c r="NFQ952" s="44"/>
      <c r="NFR952" s="44"/>
      <c r="NFS952" s="44"/>
      <c r="NFT952" s="44"/>
      <c r="NFU952" s="44"/>
      <c r="NFV952" s="44"/>
      <c r="NFW952" s="44"/>
      <c r="NFX952" s="44"/>
      <c r="NFY952" s="44"/>
      <c r="NFZ952" s="44"/>
      <c r="NGA952" s="44"/>
      <c r="NGB952" s="44"/>
      <c r="NGC952" s="44"/>
      <c r="NGD952" s="44"/>
      <c r="NGE952" s="44"/>
      <c r="NGF952" s="44"/>
      <c r="NGG952" s="44"/>
      <c r="NGH952" s="44"/>
      <c r="NGI952" s="44"/>
      <c r="NGJ952" s="44"/>
      <c r="NGK952" s="44"/>
      <c r="NGL952" s="44"/>
      <c r="NGM952" s="44"/>
      <c r="NGN952" s="44"/>
      <c r="NGO952" s="44"/>
      <c r="NGP952" s="44"/>
      <c r="NGQ952" s="44"/>
      <c r="NGR952" s="44"/>
      <c r="NGS952" s="44"/>
      <c r="NGT952" s="44"/>
      <c r="NGU952" s="44"/>
      <c r="NGV952" s="44"/>
      <c r="NGW952" s="44"/>
      <c r="NGX952" s="44"/>
      <c r="NGY952" s="44"/>
      <c r="NGZ952" s="44"/>
      <c r="NHA952" s="44"/>
      <c r="NHB952" s="44"/>
      <c r="NHC952" s="44"/>
      <c r="NHD952" s="44"/>
      <c r="NHE952" s="44"/>
      <c r="NHF952" s="44"/>
      <c r="NHG952" s="44"/>
      <c r="NHH952" s="44"/>
      <c r="NHI952" s="44"/>
      <c r="NHJ952" s="44"/>
      <c r="NHK952" s="44"/>
      <c r="NHL952" s="44"/>
      <c r="NHM952" s="44"/>
      <c r="NHN952" s="44"/>
      <c r="NHO952" s="44"/>
      <c r="NHP952" s="44"/>
      <c r="NHQ952" s="44"/>
      <c r="NHR952" s="44"/>
      <c r="NHS952" s="44"/>
      <c r="NHT952" s="44"/>
      <c r="NHU952" s="44"/>
      <c r="NHV952" s="44"/>
      <c r="NHW952" s="44"/>
      <c r="NHX952" s="44"/>
      <c r="NHY952" s="44"/>
      <c r="NHZ952" s="44"/>
      <c r="NIA952" s="44"/>
      <c r="NIB952" s="44"/>
      <c r="NIC952" s="44"/>
      <c r="NID952" s="44"/>
      <c r="NIE952" s="44"/>
      <c r="NIF952" s="44"/>
      <c r="NIG952" s="44"/>
      <c r="NIH952" s="44"/>
      <c r="NII952" s="44"/>
      <c r="NIJ952" s="44"/>
      <c r="NIK952" s="44"/>
      <c r="NIL952" s="44"/>
      <c r="NIM952" s="44"/>
      <c r="NIN952" s="44"/>
      <c r="NIO952" s="44"/>
      <c r="NIP952" s="44"/>
      <c r="NIQ952" s="44"/>
      <c r="NIR952" s="44"/>
      <c r="NIS952" s="44"/>
      <c r="NIT952" s="44"/>
      <c r="NIU952" s="44"/>
      <c r="NIV952" s="44"/>
      <c r="NIW952" s="44"/>
      <c r="NIX952" s="44"/>
      <c r="NIY952" s="44"/>
      <c r="NIZ952" s="44"/>
      <c r="NJA952" s="44"/>
      <c r="NJB952" s="44"/>
      <c r="NJC952" s="44"/>
      <c r="NJD952" s="44"/>
      <c r="NJE952" s="44"/>
      <c r="NJF952" s="44"/>
      <c r="NJG952" s="44"/>
      <c r="NJH952" s="44"/>
      <c r="NJI952" s="44"/>
      <c r="NJJ952" s="44"/>
      <c r="NJK952" s="44"/>
      <c r="NJL952" s="44"/>
      <c r="NJM952" s="44"/>
      <c r="NJN952" s="44"/>
      <c r="NJO952" s="44"/>
      <c r="NJP952" s="44"/>
      <c r="NJQ952" s="44"/>
      <c r="NJR952" s="44"/>
      <c r="NJS952" s="44"/>
      <c r="NJT952" s="44"/>
      <c r="NJU952" s="44"/>
      <c r="NJV952" s="44"/>
      <c r="NJW952" s="44"/>
      <c r="NJX952" s="44"/>
      <c r="NJY952" s="44"/>
      <c r="NJZ952" s="44"/>
      <c r="NKA952" s="44"/>
      <c r="NKB952" s="44"/>
      <c r="NKC952" s="44"/>
      <c r="NKD952" s="44"/>
      <c r="NKE952" s="44"/>
      <c r="NKF952" s="44"/>
      <c r="NKG952" s="44"/>
      <c r="NKH952" s="44"/>
      <c r="NKI952" s="44"/>
      <c r="NKJ952" s="44"/>
      <c r="NKK952" s="44"/>
      <c r="NKL952" s="44"/>
      <c r="NKM952" s="44"/>
      <c r="NKN952" s="44"/>
      <c r="NKO952" s="44"/>
      <c r="NKP952" s="44"/>
      <c r="NKQ952" s="44"/>
      <c r="NKR952" s="44"/>
      <c r="NKS952" s="44"/>
      <c r="NKT952" s="44"/>
      <c r="NKU952" s="44"/>
      <c r="NKV952" s="44"/>
      <c r="NKW952" s="44"/>
      <c r="NKX952" s="44"/>
      <c r="NKY952" s="44"/>
      <c r="NKZ952" s="44"/>
      <c r="NLA952" s="44"/>
      <c r="NLB952" s="44"/>
      <c r="NLC952" s="44"/>
      <c r="NLD952" s="44"/>
      <c r="NLE952" s="44"/>
      <c r="NLF952" s="44"/>
      <c r="NLG952" s="44"/>
      <c r="NLH952" s="44"/>
      <c r="NLI952" s="44"/>
      <c r="NLJ952" s="44"/>
      <c r="NLK952" s="44"/>
      <c r="NLL952" s="44"/>
      <c r="NLM952" s="44"/>
      <c r="NLN952" s="44"/>
      <c r="NLO952" s="44"/>
      <c r="NLP952" s="44"/>
      <c r="NLQ952" s="44"/>
      <c r="NLR952" s="44"/>
      <c r="NLS952" s="44"/>
      <c r="NLT952" s="44"/>
      <c r="NLU952" s="44"/>
      <c r="NLV952" s="44"/>
      <c r="NLW952" s="44"/>
      <c r="NLX952" s="44"/>
      <c r="NLY952" s="44"/>
      <c r="NLZ952" s="44"/>
      <c r="NMA952" s="44"/>
      <c r="NMB952" s="44"/>
      <c r="NMC952" s="44"/>
      <c r="NMD952" s="44"/>
      <c r="NME952" s="44"/>
      <c r="NMF952" s="44"/>
      <c r="NMG952" s="44"/>
      <c r="NMH952" s="44"/>
      <c r="NMI952" s="44"/>
      <c r="NMJ952" s="44"/>
      <c r="NMK952" s="44"/>
      <c r="NML952" s="44"/>
      <c r="NMM952" s="44"/>
      <c r="NMN952" s="44"/>
      <c r="NMO952" s="44"/>
      <c r="NMP952" s="44"/>
      <c r="NMQ952" s="44"/>
      <c r="NMR952" s="44"/>
      <c r="NMS952" s="44"/>
      <c r="NMT952" s="44"/>
      <c r="NMU952" s="44"/>
      <c r="NMV952" s="44"/>
      <c r="NMW952" s="44"/>
      <c r="NMX952" s="44"/>
      <c r="NMY952" s="44"/>
      <c r="NMZ952" s="44"/>
      <c r="NNA952" s="44"/>
      <c r="NNB952" s="44"/>
      <c r="NNC952" s="44"/>
      <c r="NND952" s="44"/>
      <c r="NNE952" s="44"/>
      <c r="NNF952" s="44"/>
      <c r="NNG952" s="44"/>
      <c r="NNH952" s="44"/>
      <c r="NNI952" s="44"/>
      <c r="NNJ952" s="44"/>
      <c r="NNK952" s="44"/>
      <c r="NNL952" s="44"/>
      <c r="NNM952" s="44"/>
      <c r="NNN952" s="44"/>
      <c r="NNO952" s="44"/>
      <c r="NNP952" s="44"/>
      <c r="NNQ952" s="44"/>
      <c r="NNR952" s="44"/>
      <c r="NNS952" s="44"/>
      <c r="NNT952" s="44"/>
      <c r="NNU952" s="44"/>
      <c r="NNV952" s="44"/>
      <c r="NNW952" s="44"/>
      <c r="NNX952" s="44"/>
      <c r="NNY952" s="44"/>
      <c r="NNZ952" s="44"/>
      <c r="NOA952" s="44"/>
      <c r="NOB952" s="44"/>
      <c r="NOC952" s="44"/>
      <c r="NOD952" s="44"/>
      <c r="NOE952" s="44"/>
      <c r="NOF952" s="44"/>
      <c r="NOG952" s="44"/>
      <c r="NOH952" s="44"/>
      <c r="NOI952" s="44"/>
      <c r="NOJ952" s="44"/>
      <c r="NOK952" s="44"/>
      <c r="NOL952" s="44"/>
      <c r="NOM952" s="44"/>
      <c r="NON952" s="44"/>
      <c r="NOO952" s="44"/>
      <c r="NOP952" s="44"/>
      <c r="NOQ952" s="44"/>
      <c r="NOR952" s="44"/>
      <c r="NOS952" s="44"/>
      <c r="NOT952" s="44"/>
      <c r="NOU952" s="44"/>
      <c r="NOV952" s="44"/>
      <c r="NOW952" s="44"/>
      <c r="NOX952" s="44"/>
      <c r="NOY952" s="44"/>
      <c r="NOZ952" s="44"/>
      <c r="NPA952" s="44"/>
      <c r="NPB952" s="44"/>
      <c r="NPC952" s="44"/>
      <c r="NPD952" s="44"/>
      <c r="NPE952" s="44"/>
      <c r="NPF952" s="44"/>
      <c r="NPG952" s="44"/>
      <c r="NPH952" s="44"/>
      <c r="NPI952" s="44"/>
      <c r="NPJ952" s="44"/>
      <c r="NPK952" s="44"/>
      <c r="NPL952" s="44"/>
      <c r="NPM952" s="44"/>
      <c r="NPN952" s="44"/>
      <c r="NPO952" s="44"/>
      <c r="NPP952" s="44"/>
      <c r="NPQ952" s="44"/>
      <c r="NPR952" s="44"/>
      <c r="NPS952" s="44"/>
      <c r="NPT952" s="44"/>
      <c r="NPU952" s="44"/>
      <c r="NPV952" s="44"/>
      <c r="NPW952" s="44"/>
      <c r="NPX952" s="44"/>
      <c r="NPY952" s="44"/>
      <c r="NPZ952" s="44"/>
      <c r="NQA952" s="44"/>
      <c r="NQB952" s="44"/>
      <c r="NQC952" s="44"/>
      <c r="NQD952" s="44"/>
      <c r="NQE952" s="44"/>
      <c r="NQF952" s="44"/>
      <c r="NQG952" s="44"/>
      <c r="NQH952" s="44"/>
      <c r="NQI952" s="44"/>
      <c r="NQJ952" s="44"/>
      <c r="NQK952" s="44"/>
      <c r="NQL952" s="44"/>
      <c r="NQM952" s="44"/>
      <c r="NQN952" s="44"/>
      <c r="NQO952" s="44"/>
      <c r="NQP952" s="44"/>
      <c r="NQQ952" s="44"/>
      <c r="NQR952" s="44"/>
      <c r="NQS952" s="44"/>
      <c r="NQT952" s="44"/>
      <c r="NQU952" s="44"/>
      <c r="NQV952" s="44"/>
      <c r="NQW952" s="44"/>
      <c r="NQX952" s="44"/>
      <c r="NQY952" s="44"/>
      <c r="NQZ952" s="44"/>
      <c r="NRA952" s="44"/>
      <c r="NRB952" s="44"/>
      <c r="NRC952" s="44"/>
      <c r="NRD952" s="44"/>
      <c r="NRE952" s="44"/>
      <c r="NRF952" s="44"/>
      <c r="NRG952" s="44"/>
      <c r="NRH952" s="44"/>
      <c r="NRI952" s="44"/>
      <c r="NRJ952" s="44"/>
      <c r="NRK952" s="44"/>
      <c r="NRL952" s="44"/>
      <c r="NRM952" s="44"/>
      <c r="NRN952" s="44"/>
      <c r="NRO952" s="44"/>
      <c r="NRP952" s="44"/>
      <c r="NRQ952" s="44"/>
      <c r="NRR952" s="44"/>
      <c r="NRS952" s="44"/>
      <c r="NRT952" s="44"/>
      <c r="NRU952" s="44"/>
      <c r="NRV952" s="44"/>
      <c r="NRW952" s="44"/>
      <c r="NRX952" s="44"/>
      <c r="NRY952" s="44"/>
      <c r="NRZ952" s="44"/>
      <c r="NSA952" s="44"/>
      <c r="NSB952" s="44"/>
      <c r="NSC952" s="44"/>
      <c r="NSD952" s="44"/>
      <c r="NSE952" s="44"/>
      <c r="NSF952" s="44"/>
      <c r="NSG952" s="44"/>
      <c r="NSH952" s="44"/>
      <c r="NSI952" s="44"/>
      <c r="NSJ952" s="44"/>
      <c r="NSK952" s="44"/>
      <c r="NSL952" s="44"/>
      <c r="NSM952" s="44"/>
      <c r="NSN952" s="44"/>
      <c r="NSO952" s="44"/>
      <c r="NSP952" s="44"/>
      <c r="NSQ952" s="44"/>
      <c r="NSR952" s="44"/>
      <c r="NSS952" s="44"/>
      <c r="NST952" s="44"/>
      <c r="NSU952" s="44"/>
      <c r="NSV952" s="44"/>
      <c r="NSW952" s="44"/>
      <c r="NSX952" s="44"/>
      <c r="NSY952" s="44"/>
      <c r="NSZ952" s="44"/>
      <c r="NTA952" s="44"/>
      <c r="NTB952" s="44"/>
      <c r="NTC952" s="44"/>
      <c r="NTD952" s="44"/>
      <c r="NTE952" s="44"/>
      <c r="NTF952" s="44"/>
      <c r="NTG952" s="44"/>
      <c r="NTH952" s="44"/>
      <c r="NTI952" s="44"/>
      <c r="NTJ952" s="44"/>
      <c r="NTK952" s="44"/>
      <c r="NTL952" s="44"/>
      <c r="NTM952" s="44"/>
      <c r="NTN952" s="44"/>
      <c r="NTO952" s="44"/>
      <c r="NTP952" s="44"/>
      <c r="NTQ952" s="44"/>
      <c r="NTR952" s="44"/>
      <c r="NTS952" s="44"/>
      <c r="NTT952" s="44"/>
      <c r="NTU952" s="44"/>
      <c r="NTV952" s="44"/>
      <c r="NTW952" s="44"/>
      <c r="NTX952" s="44"/>
      <c r="NTY952" s="44"/>
      <c r="NTZ952" s="44"/>
      <c r="NUA952" s="44"/>
      <c r="NUB952" s="44"/>
      <c r="NUC952" s="44"/>
      <c r="NUD952" s="44"/>
      <c r="NUE952" s="44"/>
      <c r="NUF952" s="44"/>
      <c r="NUG952" s="44"/>
      <c r="NUH952" s="44"/>
      <c r="NUI952" s="44"/>
      <c r="NUJ952" s="44"/>
      <c r="NUK952" s="44"/>
      <c r="NUL952" s="44"/>
      <c r="NUM952" s="44"/>
      <c r="NUN952" s="44"/>
      <c r="NUO952" s="44"/>
      <c r="NUP952" s="44"/>
      <c r="NUQ952" s="44"/>
      <c r="NUR952" s="44"/>
      <c r="NUS952" s="44"/>
      <c r="NUT952" s="44"/>
      <c r="NUU952" s="44"/>
      <c r="NUV952" s="44"/>
      <c r="NUW952" s="44"/>
      <c r="NUX952" s="44"/>
      <c r="NUY952" s="44"/>
      <c r="NUZ952" s="44"/>
      <c r="NVA952" s="44"/>
      <c r="NVB952" s="44"/>
      <c r="NVC952" s="44"/>
      <c r="NVD952" s="44"/>
      <c r="NVE952" s="44"/>
      <c r="NVF952" s="44"/>
      <c r="NVG952" s="44"/>
      <c r="NVH952" s="44"/>
      <c r="NVI952" s="44"/>
      <c r="NVJ952" s="44"/>
      <c r="NVK952" s="44"/>
      <c r="NVL952" s="44"/>
      <c r="NVM952" s="44"/>
      <c r="NVN952" s="44"/>
      <c r="NVO952" s="44"/>
      <c r="NVP952" s="44"/>
      <c r="NVQ952" s="44"/>
      <c r="NVR952" s="44"/>
      <c r="NVS952" s="44"/>
      <c r="NVT952" s="44"/>
      <c r="NVU952" s="44"/>
      <c r="NVV952" s="44"/>
      <c r="NVW952" s="44"/>
      <c r="NVX952" s="44"/>
      <c r="NVY952" s="44"/>
      <c r="NVZ952" s="44"/>
      <c r="NWA952" s="44"/>
      <c r="NWB952" s="44"/>
      <c r="NWC952" s="44"/>
      <c r="NWD952" s="44"/>
      <c r="NWE952" s="44"/>
      <c r="NWF952" s="44"/>
      <c r="NWG952" s="44"/>
      <c r="NWH952" s="44"/>
      <c r="NWI952" s="44"/>
      <c r="NWJ952" s="44"/>
      <c r="NWK952" s="44"/>
      <c r="NWL952" s="44"/>
      <c r="NWM952" s="44"/>
      <c r="NWN952" s="44"/>
      <c r="NWO952" s="44"/>
      <c r="NWP952" s="44"/>
      <c r="NWQ952" s="44"/>
      <c r="NWR952" s="44"/>
      <c r="NWS952" s="44"/>
      <c r="NWT952" s="44"/>
      <c r="NWU952" s="44"/>
      <c r="NWV952" s="44"/>
      <c r="NWW952" s="44"/>
      <c r="NWX952" s="44"/>
      <c r="NWY952" s="44"/>
      <c r="NWZ952" s="44"/>
      <c r="NXA952" s="44"/>
      <c r="NXB952" s="44"/>
      <c r="NXC952" s="44"/>
      <c r="NXD952" s="44"/>
      <c r="NXE952" s="44"/>
      <c r="NXF952" s="44"/>
      <c r="NXG952" s="44"/>
      <c r="NXH952" s="44"/>
      <c r="NXI952" s="44"/>
      <c r="NXJ952" s="44"/>
      <c r="NXK952" s="44"/>
      <c r="NXL952" s="44"/>
      <c r="NXM952" s="44"/>
      <c r="NXN952" s="44"/>
      <c r="NXO952" s="44"/>
      <c r="NXP952" s="44"/>
      <c r="NXQ952" s="44"/>
      <c r="NXR952" s="44"/>
      <c r="NXS952" s="44"/>
      <c r="NXT952" s="44"/>
      <c r="NXU952" s="44"/>
      <c r="NXV952" s="44"/>
      <c r="NXW952" s="44"/>
      <c r="NXX952" s="44"/>
      <c r="NXY952" s="44"/>
      <c r="NXZ952" s="44"/>
      <c r="NYA952" s="44"/>
      <c r="NYB952" s="44"/>
      <c r="NYC952" s="44"/>
      <c r="NYD952" s="44"/>
      <c r="NYE952" s="44"/>
      <c r="NYF952" s="44"/>
      <c r="NYG952" s="44"/>
      <c r="NYH952" s="44"/>
      <c r="NYI952" s="44"/>
      <c r="NYJ952" s="44"/>
      <c r="NYK952" s="44"/>
      <c r="NYL952" s="44"/>
      <c r="NYM952" s="44"/>
      <c r="NYN952" s="44"/>
      <c r="NYO952" s="44"/>
      <c r="NYP952" s="44"/>
      <c r="NYQ952" s="44"/>
      <c r="NYR952" s="44"/>
      <c r="NYS952" s="44"/>
      <c r="NYT952" s="44"/>
      <c r="NYU952" s="44"/>
      <c r="NYV952" s="44"/>
      <c r="NYW952" s="44"/>
      <c r="NYX952" s="44"/>
      <c r="NYY952" s="44"/>
      <c r="NYZ952" s="44"/>
      <c r="NZA952" s="44"/>
      <c r="NZB952" s="44"/>
      <c r="NZC952" s="44"/>
      <c r="NZD952" s="44"/>
      <c r="NZE952" s="44"/>
      <c r="NZF952" s="44"/>
      <c r="NZG952" s="44"/>
      <c r="NZH952" s="44"/>
      <c r="NZI952" s="44"/>
      <c r="NZJ952" s="44"/>
      <c r="NZK952" s="44"/>
      <c r="NZL952" s="44"/>
      <c r="NZM952" s="44"/>
      <c r="NZN952" s="44"/>
      <c r="NZO952" s="44"/>
      <c r="NZP952" s="44"/>
      <c r="NZQ952" s="44"/>
      <c r="NZR952" s="44"/>
      <c r="NZS952" s="44"/>
      <c r="NZT952" s="44"/>
      <c r="NZU952" s="44"/>
      <c r="NZV952" s="44"/>
      <c r="NZW952" s="44"/>
      <c r="NZX952" s="44"/>
      <c r="NZY952" s="44"/>
      <c r="NZZ952" s="44"/>
      <c r="OAA952" s="44"/>
      <c r="OAB952" s="44"/>
      <c r="OAC952" s="44"/>
      <c r="OAD952" s="44"/>
      <c r="OAE952" s="44"/>
      <c r="OAF952" s="44"/>
      <c r="OAG952" s="44"/>
      <c r="OAH952" s="44"/>
      <c r="OAI952" s="44"/>
      <c r="OAJ952" s="44"/>
      <c r="OAK952" s="44"/>
      <c r="OAL952" s="44"/>
      <c r="OAM952" s="44"/>
      <c r="OAN952" s="44"/>
      <c r="OAO952" s="44"/>
      <c r="OAP952" s="44"/>
      <c r="OAQ952" s="44"/>
      <c r="OAR952" s="44"/>
      <c r="OAS952" s="44"/>
      <c r="OAT952" s="44"/>
      <c r="OAU952" s="44"/>
      <c r="OAV952" s="44"/>
      <c r="OAW952" s="44"/>
      <c r="OAX952" s="44"/>
      <c r="OAY952" s="44"/>
      <c r="OAZ952" s="44"/>
      <c r="OBA952" s="44"/>
      <c r="OBB952" s="44"/>
      <c r="OBC952" s="44"/>
      <c r="OBD952" s="44"/>
      <c r="OBE952" s="44"/>
      <c r="OBF952" s="44"/>
      <c r="OBG952" s="44"/>
      <c r="OBH952" s="44"/>
      <c r="OBI952" s="44"/>
      <c r="OBJ952" s="44"/>
      <c r="OBK952" s="44"/>
      <c r="OBL952" s="44"/>
      <c r="OBM952" s="44"/>
      <c r="OBN952" s="44"/>
      <c r="OBO952" s="44"/>
      <c r="OBP952" s="44"/>
      <c r="OBQ952" s="44"/>
      <c r="OBR952" s="44"/>
      <c r="OBS952" s="44"/>
      <c r="OBT952" s="44"/>
      <c r="OBU952" s="44"/>
      <c r="OBV952" s="44"/>
      <c r="OBW952" s="44"/>
      <c r="OBX952" s="44"/>
      <c r="OBY952" s="44"/>
      <c r="OBZ952" s="44"/>
      <c r="OCA952" s="44"/>
      <c r="OCB952" s="44"/>
      <c r="OCC952" s="44"/>
      <c r="OCD952" s="44"/>
      <c r="OCE952" s="44"/>
      <c r="OCF952" s="44"/>
      <c r="OCG952" s="44"/>
      <c r="OCH952" s="44"/>
      <c r="OCI952" s="44"/>
      <c r="OCJ952" s="44"/>
      <c r="OCK952" s="44"/>
      <c r="OCL952" s="44"/>
      <c r="OCM952" s="44"/>
      <c r="OCN952" s="44"/>
      <c r="OCO952" s="44"/>
      <c r="OCP952" s="44"/>
      <c r="OCQ952" s="44"/>
      <c r="OCR952" s="44"/>
      <c r="OCS952" s="44"/>
      <c r="OCT952" s="44"/>
      <c r="OCU952" s="44"/>
      <c r="OCV952" s="44"/>
      <c r="OCW952" s="44"/>
      <c r="OCX952" s="44"/>
      <c r="OCY952" s="44"/>
      <c r="OCZ952" s="44"/>
      <c r="ODA952" s="44"/>
      <c r="ODB952" s="44"/>
      <c r="ODC952" s="44"/>
      <c r="ODD952" s="44"/>
      <c r="ODE952" s="44"/>
      <c r="ODF952" s="44"/>
      <c r="ODG952" s="44"/>
      <c r="ODH952" s="44"/>
      <c r="ODI952" s="44"/>
      <c r="ODJ952" s="44"/>
      <c r="ODK952" s="44"/>
      <c r="ODL952" s="44"/>
      <c r="ODM952" s="44"/>
      <c r="ODN952" s="44"/>
      <c r="ODO952" s="44"/>
      <c r="ODP952" s="44"/>
      <c r="ODQ952" s="44"/>
      <c r="ODR952" s="44"/>
      <c r="ODS952" s="44"/>
      <c r="ODT952" s="44"/>
      <c r="ODU952" s="44"/>
      <c r="ODV952" s="44"/>
      <c r="ODW952" s="44"/>
      <c r="ODX952" s="44"/>
      <c r="ODY952" s="44"/>
      <c r="ODZ952" s="44"/>
      <c r="OEA952" s="44"/>
      <c r="OEB952" s="44"/>
      <c r="OEC952" s="44"/>
      <c r="OED952" s="44"/>
      <c r="OEE952" s="44"/>
      <c r="OEF952" s="44"/>
      <c r="OEG952" s="44"/>
      <c r="OEH952" s="44"/>
      <c r="OEI952" s="44"/>
      <c r="OEJ952" s="44"/>
      <c r="OEK952" s="44"/>
      <c r="OEL952" s="44"/>
      <c r="OEM952" s="44"/>
      <c r="OEN952" s="44"/>
      <c r="OEO952" s="44"/>
      <c r="OEP952" s="44"/>
      <c r="OEQ952" s="44"/>
      <c r="OER952" s="44"/>
      <c r="OES952" s="44"/>
      <c r="OET952" s="44"/>
      <c r="OEU952" s="44"/>
      <c r="OEV952" s="44"/>
      <c r="OEW952" s="44"/>
      <c r="OEX952" s="44"/>
      <c r="OEY952" s="44"/>
      <c r="OEZ952" s="44"/>
      <c r="OFA952" s="44"/>
      <c r="OFB952" s="44"/>
      <c r="OFC952" s="44"/>
      <c r="OFD952" s="44"/>
      <c r="OFE952" s="44"/>
      <c r="OFF952" s="44"/>
      <c r="OFG952" s="44"/>
      <c r="OFH952" s="44"/>
      <c r="OFI952" s="44"/>
      <c r="OFJ952" s="44"/>
      <c r="OFK952" s="44"/>
      <c r="OFL952" s="44"/>
      <c r="OFM952" s="44"/>
      <c r="OFN952" s="44"/>
      <c r="OFO952" s="44"/>
      <c r="OFP952" s="44"/>
      <c r="OFQ952" s="44"/>
      <c r="OFR952" s="44"/>
      <c r="OFS952" s="44"/>
      <c r="OFT952" s="44"/>
      <c r="OFU952" s="44"/>
      <c r="OFV952" s="44"/>
      <c r="OFW952" s="44"/>
      <c r="OFX952" s="44"/>
      <c r="OFY952" s="44"/>
      <c r="OFZ952" s="44"/>
      <c r="OGA952" s="44"/>
      <c r="OGB952" s="44"/>
      <c r="OGC952" s="44"/>
      <c r="OGD952" s="44"/>
      <c r="OGE952" s="44"/>
      <c r="OGF952" s="44"/>
      <c r="OGG952" s="44"/>
      <c r="OGH952" s="44"/>
      <c r="OGI952" s="44"/>
      <c r="OGJ952" s="44"/>
      <c r="OGK952" s="44"/>
      <c r="OGL952" s="44"/>
      <c r="OGM952" s="44"/>
      <c r="OGN952" s="44"/>
      <c r="OGO952" s="44"/>
      <c r="OGP952" s="44"/>
      <c r="OGQ952" s="44"/>
      <c r="OGR952" s="44"/>
      <c r="OGS952" s="44"/>
      <c r="OGT952" s="44"/>
      <c r="OGU952" s="44"/>
      <c r="OGV952" s="44"/>
      <c r="OGW952" s="44"/>
      <c r="OGX952" s="44"/>
      <c r="OGY952" s="44"/>
      <c r="OGZ952" s="44"/>
      <c r="OHA952" s="44"/>
      <c r="OHB952" s="44"/>
      <c r="OHC952" s="44"/>
      <c r="OHD952" s="44"/>
      <c r="OHE952" s="44"/>
      <c r="OHF952" s="44"/>
      <c r="OHG952" s="44"/>
      <c r="OHH952" s="44"/>
      <c r="OHI952" s="44"/>
      <c r="OHJ952" s="44"/>
      <c r="OHK952" s="44"/>
      <c r="OHL952" s="44"/>
      <c r="OHM952" s="44"/>
      <c r="OHN952" s="44"/>
      <c r="OHO952" s="44"/>
      <c r="OHP952" s="44"/>
      <c r="OHQ952" s="44"/>
      <c r="OHR952" s="44"/>
      <c r="OHS952" s="44"/>
      <c r="OHT952" s="44"/>
      <c r="OHU952" s="44"/>
      <c r="OHV952" s="44"/>
      <c r="OHW952" s="44"/>
      <c r="OHX952" s="44"/>
      <c r="OHY952" s="44"/>
      <c r="OHZ952" s="44"/>
      <c r="OIA952" s="44"/>
      <c r="OIB952" s="44"/>
      <c r="OIC952" s="44"/>
      <c r="OID952" s="44"/>
      <c r="OIE952" s="44"/>
      <c r="OIF952" s="44"/>
      <c r="OIG952" s="44"/>
      <c r="OIH952" s="44"/>
      <c r="OII952" s="44"/>
      <c r="OIJ952" s="44"/>
      <c r="OIK952" s="44"/>
      <c r="OIL952" s="44"/>
      <c r="OIM952" s="44"/>
      <c r="OIN952" s="44"/>
      <c r="OIO952" s="44"/>
      <c r="OIP952" s="44"/>
      <c r="OIQ952" s="44"/>
      <c r="OIR952" s="44"/>
      <c r="OIS952" s="44"/>
      <c r="OIT952" s="44"/>
      <c r="OIU952" s="44"/>
      <c r="OIV952" s="44"/>
      <c r="OIW952" s="44"/>
      <c r="OIX952" s="44"/>
      <c r="OIY952" s="44"/>
      <c r="OIZ952" s="44"/>
      <c r="OJA952" s="44"/>
      <c r="OJB952" s="44"/>
      <c r="OJC952" s="44"/>
      <c r="OJD952" s="44"/>
      <c r="OJE952" s="44"/>
      <c r="OJF952" s="44"/>
      <c r="OJG952" s="44"/>
      <c r="OJH952" s="44"/>
      <c r="OJI952" s="44"/>
      <c r="OJJ952" s="44"/>
      <c r="OJK952" s="44"/>
      <c r="OJL952" s="44"/>
      <c r="OJM952" s="44"/>
      <c r="OJN952" s="44"/>
      <c r="OJO952" s="44"/>
      <c r="OJP952" s="44"/>
      <c r="OJQ952" s="44"/>
      <c r="OJR952" s="44"/>
      <c r="OJS952" s="44"/>
      <c r="OJT952" s="44"/>
      <c r="OJU952" s="44"/>
      <c r="OJV952" s="44"/>
      <c r="OJW952" s="44"/>
      <c r="OJX952" s="44"/>
      <c r="OJY952" s="44"/>
      <c r="OJZ952" s="44"/>
      <c r="OKA952" s="44"/>
      <c r="OKB952" s="44"/>
      <c r="OKC952" s="44"/>
      <c r="OKD952" s="44"/>
      <c r="OKE952" s="44"/>
      <c r="OKF952" s="44"/>
      <c r="OKG952" s="44"/>
      <c r="OKH952" s="44"/>
      <c r="OKI952" s="44"/>
      <c r="OKJ952" s="44"/>
      <c r="OKK952" s="44"/>
      <c r="OKL952" s="44"/>
      <c r="OKM952" s="44"/>
      <c r="OKN952" s="44"/>
      <c r="OKO952" s="44"/>
      <c r="OKP952" s="44"/>
      <c r="OKQ952" s="44"/>
      <c r="OKR952" s="44"/>
      <c r="OKS952" s="44"/>
      <c r="OKT952" s="44"/>
      <c r="OKU952" s="44"/>
      <c r="OKV952" s="44"/>
      <c r="OKW952" s="44"/>
      <c r="OKX952" s="44"/>
      <c r="OKY952" s="44"/>
      <c r="OKZ952" s="44"/>
      <c r="OLA952" s="44"/>
      <c r="OLB952" s="44"/>
      <c r="OLC952" s="44"/>
      <c r="OLD952" s="44"/>
      <c r="OLE952" s="44"/>
      <c r="OLF952" s="44"/>
      <c r="OLG952" s="44"/>
      <c r="OLH952" s="44"/>
      <c r="OLI952" s="44"/>
      <c r="OLJ952" s="44"/>
      <c r="OLK952" s="44"/>
      <c r="OLL952" s="44"/>
      <c r="OLM952" s="44"/>
      <c r="OLN952" s="44"/>
      <c r="OLO952" s="44"/>
      <c r="OLP952" s="44"/>
      <c r="OLQ952" s="44"/>
      <c r="OLR952" s="44"/>
      <c r="OLS952" s="44"/>
      <c r="OLT952" s="44"/>
      <c r="OLU952" s="44"/>
      <c r="OLV952" s="44"/>
      <c r="OLW952" s="44"/>
      <c r="OLX952" s="44"/>
      <c r="OLY952" s="44"/>
      <c r="OLZ952" s="44"/>
      <c r="OMA952" s="44"/>
      <c r="OMB952" s="44"/>
      <c r="OMC952" s="44"/>
      <c r="OMD952" s="44"/>
      <c r="OME952" s="44"/>
      <c r="OMF952" s="44"/>
      <c r="OMG952" s="44"/>
      <c r="OMH952" s="44"/>
      <c r="OMI952" s="44"/>
      <c r="OMJ952" s="44"/>
      <c r="OMK952" s="44"/>
      <c r="OML952" s="44"/>
      <c r="OMM952" s="44"/>
      <c r="OMN952" s="44"/>
      <c r="OMO952" s="44"/>
      <c r="OMP952" s="44"/>
      <c r="OMQ952" s="44"/>
      <c r="OMR952" s="44"/>
      <c r="OMS952" s="44"/>
      <c r="OMT952" s="44"/>
      <c r="OMU952" s="44"/>
      <c r="OMV952" s="44"/>
      <c r="OMW952" s="44"/>
      <c r="OMX952" s="44"/>
      <c r="OMY952" s="44"/>
      <c r="OMZ952" s="44"/>
      <c r="ONA952" s="44"/>
      <c r="ONB952" s="44"/>
      <c r="ONC952" s="44"/>
      <c r="OND952" s="44"/>
      <c r="ONE952" s="44"/>
      <c r="ONF952" s="44"/>
      <c r="ONG952" s="44"/>
      <c r="ONH952" s="44"/>
      <c r="ONI952" s="44"/>
      <c r="ONJ952" s="44"/>
      <c r="ONK952" s="44"/>
      <c r="ONL952" s="44"/>
      <c r="ONM952" s="44"/>
      <c r="ONN952" s="44"/>
      <c r="ONO952" s="44"/>
      <c r="ONP952" s="44"/>
      <c r="ONQ952" s="44"/>
      <c r="ONR952" s="44"/>
      <c r="ONS952" s="44"/>
      <c r="ONT952" s="44"/>
      <c r="ONU952" s="44"/>
      <c r="ONV952" s="44"/>
      <c r="ONW952" s="44"/>
      <c r="ONX952" s="44"/>
      <c r="ONY952" s="44"/>
      <c r="ONZ952" s="44"/>
      <c r="OOA952" s="44"/>
      <c r="OOB952" s="44"/>
      <c r="OOC952" s="44"/>
      <c r="OOD952" s="44"/>
      <c r="OOE952" s="44"/>
      <c r="OOF952" s="44"/>
      <c r="OOG952" s="44"/>
      <c r="OOH952" s="44"/>
      <c r="OOI952" s="44"/>
      <c r="OOJ952" s="44"/>
      <c r="OOK952" s="44"/>
      <c r="OOL952" s="44"/>
      <c r="OOM952" s="44"/>
      <c r="OON952" s="44"/>
      <c r="OOO952" s="44"/>
      <c r="OOP952" s="44"/>
      <c r="OOQ952" s="44"/>
      <c r="OOR952" s="44"/>
      <c r="OOS952" s="44"/>
      <c r="OOT952" s="44"/>
      <c r="OOU952" s="44"/>
      <c r="OOV952" s="44"/>
      <c r="OOW952" s="44"/>
      <c r="OOX952" s="44"/>
      <c r="OOY952" s="44"/>
      <c r="OOZ952" s="44"/>
      <c r="OPA952" s="44"/>
      <c r="OPB952" s="44"/>
      <c r="OPC952" s="44"/>
      <c r="OPD952" s="44"/>
      <c r="OPE952" s="44"/>
      <c r="OPF952" s="44"/>
      <c r="OPG952" s="44"/>
      <c r="OPH952" s="44"/>
      <c r="OPI952" s="44"/>
      <c r="OPJ952" s="44"/>
      <c r="OPK952" s="44"/>
      <c r="OPL952" s="44"/>
      <c r="OPM952" s="44"/>
      <c r="OPN952" s="44"/>
      <c r="OPO952" s="44"/>
      <c r="OPP952" s="44"/>
      <c r="OPQ952" s="44"/>
      <c r="OPR952" s="44"/>
      <c r="OPS952" s="44"/>
      <c r="OPT952" s="44"/>
      <c r="OPU952" s="44"/>
      <c r="OPV952" s="44"/>
      <c r="OPW952" s="44"/>
      <c r="OPX952" s="44"/>
      <c r="OPY952" s="44"/>
      <c r="OPZ952" s="44"/>
      <c r="OQA952" s="44"/>
      <c r="OQB952" s="44"/>
      <c r="OQC952" s="44"/>
      <c r="OQD952" s="44"/>
      <c r="OQE952" s="44"/>
      <c r="OQF952" s="44"/>
      <c r="OQG952" s="44"/>
      <c r="OQH952" s="44"/>
      <c r="OQI952" s="44"/>
      <c r="OQJ952" s="44"/>
      <c r="OQK952" s="44"/>
      <c r="OQL952" s="44"/>
      <c r="OQM952" s="44"/>
      <c r="OQN952" s="44"/>
      <c r="OQO952" s="44"/>
      <c r="OQP952" s="44"/>
      <c r="OQQ952" s="44"/>
      <c r="OQR952" s="44"/>
      <c r="OQS952" s="44"/>
      <c r="OQT952" s="44"/>
      <c r="OQU952" s="44"/>
      <c r="OQV952" s="44"/>
      <c r="OQW952" s="44"/>
      <c r="OQX952" s="44"/>
      <c r="OQY952" s="44"/>
      <c r="OQZ952" s="44"/>
      <c r="ORA952" s="44"/>
      <c r="ORB952" s="44"/>
      <c r="ORC952" s="44"/>
      <c r="ORD952" s="44"/>
      <c r="ORE952" s="44"/>
      <c r="ORF952" s="44"/>
      <c r="ORG952" s="44"/>
      <c r="ORH952" s="44"/>
      <c r="ORI952" s="44"/>
      <c r="ORJ952" s="44"/>
      <c r="ORK952" s="44"/>
      <c r="ORL952" s="44"/>
      <c r="ORM952" s="44"/>
      <c r="ORN952" s="44"/>
      <c r="ORO952" s="44"/>
      <c r="ORP952" s="44"/>
      <c r="ORQ952" s="44"/>
      <c r="ORR952" s="44"/>
      <c r="ORS952" s="44"/>
      <c r="ORT952" s="44"/>
      <c r="ORU952" s="44"/>
      <c r="ORV952" s="44"/>
      <c r="ORW952" s="44"/>
      <c r="ORX952" s="44"/>
      <c r="ORY952" s="44"/>
      <c r="ORZ952" s="44"/>
      <c r="OSA952" s="44"/>
      <c r="OSB952" s="44"/>
      <c r="OSC952" s="44"/>
      <c r="OSD952" s="44"/>
      <c r="OSE952" s="44"/>
      <c r="OSF952" s="44"/>
      <c r="OSG952" s="44"/>
      <c r="OSH952" s="44"/>
      <c r="OSI952" s="44"/>
      <c r="OSJ952" s="44"/>
      <c r="OSK952" s="44"/>
      <c r="OSL952" s="44"/>
      <c r="OSM952" s="44"/>
      <c r="OSN952" s="44"/>
      <c r="OSO952" s="44"/>
      <c r="OSP952" s="44"/>
      <c r="OSQ952" s="44"/>
      <c r="OSR952" s="44"/>
      <c r="OSS952" s="44"/>
      <c r="OST952" s="44"/>
      <c r="OSU952" s="44"/>
      <c r="OSV952" s="44"/>
      <c r="OSW952" s="44"/>
      <c r="OSX952" s="44"/>
      <c r="OSY952" s="44"/>
      <c r="OSZ952" s="44"/>
      <c r="OTA952" s="44"/>
      <c r="OTB952" s="44"/>
      <c r="OTC952" s="44"/>
      <c r="OTD952" s="44"/>
      <c r="OTE952" s="44"/>
      <c r="OTF952" s="44"/>
      <c r="OTG952" s="44"/>
      <c r="OTH952" s="44"/>
      <c r="OTI952" s="44"/>
      <c r="OTJ952" s="44"/>
      <c r="OTK952" s="44"/>
      <c r="OTL952" s="44"/>
      <c r="OTM952" s="44"/>
      <c r="OTN952" s="44"/>
      <c r="OTO952" s="44"/>
      <c r="OTP952" s="44"/>
      <c r="OTQ952" s="44"/>
      <c r="OTR952" s="44"/>
      <c r="OTS952" s="44"/>
      <c r="OTT952" s="44"/>
      <c r="OTU952" s="44"/>
      <c r="OTV952" s="44"/>
      <c r="OTW952" s="44"/>
      <c r="OTX952" s="44"/>
      <c r="OTY952" s="44"/>
      <c r="OTZ952" s="44"/>
      <c r="OUA952" s="44"/>
      <c r="OUB952" s="44"/>
      <c r="OUC952" s="44"/>
      <c r="OUD952" s="44"/>
      <c r="OUE952" s="44"/>
      <c r="OUF952" s="44"/>
      <c r="OUG952" s="44"/>
      <c r="OUH952" s="44"/>
      <c r="OUI952" s="44"/>
      <c r="OUJ952" s="44"/>
      <c r="OUK952" s="44"/>
      <c r="OUL952" s="44"/>
      <c r="OUM952" s="44"/>
      <c r="OUN952" s="44"/>
      <c r="OUO952" s="44"/>
      <c r="OUP952" s="44"/>
      <c r="OUQ952" s="44"/>
      <c r="OUR952" s="44"/>
      <c r="OUS952" s="44"/>
      <c r="OUT952" s="44"/>
      <c r="OUU952" s="44"/>
      <c r="OUV952" s="44"/>
      <c r="OUW952" s="44"/>
      <c r="OUX952" s="44"/>
      <c r="OUY952" s="44"/>
      <c r="OUZ952" s="44"/>
      <c r="OVA952" s="44"/>
      <c r="OVB952" s="44"/>
      <c r="OVC952" s="44"/>
      <c r="OVD952" s="44"/>
      <c r="OVE952" s="44"/>
      <c r="OVF952" s="44"/>
      <c r="OVG952" s="44"/>
      <c r="OVH952" s="44"/>
      <c r="OVI952" s="44"/>
      <c r="OVJ952" s="44"/>
      <c r="OVK952" s="44"/>
      <c r="OVL952" s="44"/>
      <c r="OVM952" s="44"/>
      <c r="OVN952" s="44"/>
      <c r="OVO952" s="44"/>
      <c r="OVP952" s="44"/>
      <c r="OVQ952" s="44"/>
      <c r="OVR952" s="44"/>
      <c r="OVS952" s="44"/>
      <c r="OVT952" s="44"/>
      <c r="OVU952" s="44"/>
      <c r="OVV952" s="44"/>
      <c r="OVW952" s="44"/>
      <c r="OVX952" s="44"/>
      <c r="OVY952" s="44"/>
      <c r="OVZ952" s="44"/>
      <c r="OWA952" s="44"/>
      <c r="OWB952" s="44"/>
      <c r="OWC952" s="44"/>
      <c r="OWD952" s="44"/>
      <c r="OWE952" s="44"/>
      <c r="OWF952" s="44"/>
      <c r="OWG952" s="44"/>
      <c r="OWH952" s="44"/>
      <c r="OWI952" s="44"/>
      <c r="OWJ952" s="44"/>
      <c r="OWK952" s="44"/>
      <c r="OWL952" s="44"/>
      <c r="OWM952" s="44"/>
      <c r="OWN952" s="44"/>
      <c r="OWO952" s="44"/>
      <c r="OWP952" s="44"/>
      <c r="OWQ952" s="44"/>
      <c r="OWR952" s="44"/>
      <c r="OWS952" s="44"/>
      <c r="OWT952" s="44"/>
      <c r="OWU952" s="44"/>
      <c r="OWV952" s="44"/>
      <c r="OWW952" s="44"/>
      <c r="OWX952" s="44"/>
      <c r="OWY952" s="44"/>
      <c r="OWZ952" s="44"/>
      <c r="OXA952" s="44"/>
      <c r="OXB952" s="44"/>
      <c r="OXC952" s="44"/>
      <c r="OXD952" s="44"/>
      <c r="OXE952" s="44"/>
      <c r="OXF952" s="44"/>
      <c r="OXG952" s="44"/>
      <c r="OXH952" s="44"/>
      <c r="OXI952" s="44"/>
      <c r="OXJ952" s="44"/>
      <c r="OXK952" s="44"/>
      <c r="OXL952" s="44"/>
      <c r="OXM952" s="44"/>
      <c r="OXN952" s="44"/>
      <c r="OXO952" s="44"/>
      <c r="OXP952" s="44"/>
      <c r="OXQ952" s="44"/>
      <c r="OXR952" s="44"/>
      <c r="OXS952" s="44"/>
      <c r="OXT952" s="44"/>
      <c r="OXU952" s="44"/>
      <c r="OXV952" s="44"/>
      <c r="OXW952" s="44"/>
      <c r="OXX952" s="44"/>
      <c r="OXY952" s="44"/>
      <c r="OXZ952" s="44"/>
      <c r="OYA952" s="44"/>
      <c r="OYB952" s="44"/>
      <c r="OYC952" s="44"/>
      <c r="OYD952" s="44"/>
      <c r="OYE952" s="44"/>
      <c r="OYF952" s="44"/>
      <c r="OYG952" s="44"/>
      <c r="OYH952" s="44"/>
      <c r="OYI952" s="44"/>
      <c r="OYJ952" s="44"/>
      <c r="OYK952" s="44"/>
      <c r="OYL952" s="44"/>
      <c r="OYM952" s="44"/>
      <c r="OYN952" s="44"/>
      <c r="OYO952" s="44"/>
      <c r="OYP952" s="44"/>
      <c r="OYQ952" s="44"/>
      <c r="OYR952" s="44"/>
      <c r="OYS952" s="44"/>
      <c r="OYT952" s="44"/>
      <c r="OYU952" s="44"/>
      <c r="OYV952" s="44"/>
      <c r="OYW952" s="44"/>
      <c r="OYX952" s="44"/>
      <c r="OYY952" s="44"/>
      <c r="OYZ952" s="44"/>
      <c r="OZA952" s="44"/>
      <c r="OZB952" s="44"/>
      <c r="OZC952" s="44"/>
      <c r="OZD952" s="44"/>
      <c r="OZE952" s="44"/>
      <c r="OZF952" s="44"/>
      <c r="OZG952" s="44"/>
      <c r="OZH952" s="44"/>
      <c r="OZI952" s="44"/>
      <c r="OZJ952" s="44"/>
      <c r="OZK952" s="44"/>
      <c r="OZL952" s="44"/>
      <c r="OZM952" s="44"/>
      <c r="OZN952" s="44"/>
      <c r="OZO952" s="44"/>
      <c r="OZP952" s="44"/>
      <c r="OZQ952" s="44"/>
      <c r="OZR952" s="44"/>
      <c r="OZS952" s="44"/>
      <c r="OZT952" s="44"/>
      <c r="OZU952" s="44"/>
      <c r="OZV952" s="44"/>
      <c r="OZW952" s="44"/>
      <c r="OZX952" s="44"/>
      <c r="OZY952" s="44"/>
      <c r="OZZ952" s="44"/>
      <c r="PAA952" s="44"/>
      <c r="PAB952" s="44"/>
      <c r="PAC952" s="44"/>
      <c r="PAD952" s="44"/>
      <c r="PAE952" s="44"/>
      <c r="PAF952" s="44"/>
      <c r="PAG952" s="44"/>
      <c r="PAH952" s="44"/>
      <c r="PAI952" s="44"/>
      <c r="PAJ952" s="44"/>
      <c r="PAK952" s="44"/>
      <c r="PAL952" s="44"/>
      <c r="PAM952" s="44"/>
      <c r="PAN952" s="44"/>
      <c r="PAO952" s="44"/>
      <c r="PAP952" s="44"/>
      <c r="PAQ952" s="44"/>
      <c r="PAR952" s="44"/>
      <c r="PAS952" s="44"/>
      <c r="PAT952" s="44"/>
      <c r="PAU952" s="44"/>
      <c r="PAV952" s="44"/>
      <c r="PAW952" s="44"/>
      <c r="PAX952" s="44"/>
      <c r="PAY952" s="44"/>
      <c r="PAZ952" s="44"/>
      <c r="PBA952" s="44"/>
      <c r="PBB952" s="44"/>
      <c r="PBC952" s="44"/>
      <c r="PBD952" s="44"/>
      <c r="PBE952" s="44"/>
      <c r="PBF952" s="44"/>
      <c r="PBG952" s="44"/>
      <c r="PBH952" s="44"/>
      <c r="PBI952" s="44"/>
      <c r="PBJ952" s="44"/>
      <c r="PBK952" s="44"/>
      <c r="PBL952" s="44"/>
      <c r="PBM952" s="44"/>
      <c r="PBN952" s="44"/>
      <c r="PBO952" s="44"/>
      <c r="PBP952" s="44"/>
      <c r="PBQ952" s="44"/>
      <c r="PBR952" s="44"/>
      <c r="PBS952" s="44"/>
      <c r="PBT952" s="44"/>
      <c r="PBU952" s="44"/>
      <c r="PBV952" s="44"/>
      <c r="PBW952" s="44"/>
      <c r="PBX952" s="44"/>
      <c r="PBY952" s="44"/>
      <c r="PBZ952" s="44"/>
      <c r="PCA952" s="44"/>
      <c r="PCB952" s="44"/>
      <c r="PCC952" s="44"/>
      <c r="PCD952" s="44"/>
      <c r="PCE952" s="44"/>
      <c r="PCF952" s="44"/>
      <c r="PCG952" s="44"/>
      <c r="PCH952" s="44"/>
      <c r="PCI952" s="44"/>
      <c r="PCJ952" s="44"/>
      <c r="PCK952" s="44"/>
      <c r="PCL952" s="44"/>
      <c r="PCM952" s="44"/>
      <c r="PCN952" s="44"/>
      <c r="PCO952" s="44"/>
      <c r="PCP952" s="44"/>
      <c r="PCQ952" s="44"/>
      <c r="PCR952" s="44"/>
      <c r="PCS952" s="44"/>
      <c r="PCT952" s="44"/>
      <c r="PCU952" s="44"/>
      <c r="PCV952" s="44"/>
      <c r="PCW952" s="44"/>
      <c r="PCX952" s="44"/>
      <c r="PCY952" s="44"/>
      <c r="PCZ952" s="44"/>
      <c r="PDA952" s="44"/>
      <c r="PDB952" s="44"/>
      <c r="PDC952" s="44"/>
      <c r="PDD952" s="44"/>
      <c r="PDE952" s="44"/>
      <c r="PDF952" s="44"/>
      <c r="PDG952" s="44"/>
      <c r="PDH952" s="44"/>
      <c r="PDI952" s="44"/>
      <c r="PDJ952" s="44"/>
      <c r="PDK952" s="44"/>
      <c r="PDL952" s="44"/>
      <c r="PDM952" s="44"/>
      <c r="PDN952" s="44"/>
      <c r="PDO952" s="44"/>
      <c r="PDP952" s="44"/>
      <c r="PDQ952" s="44"/>
      <c r="PDR952" s="44"/>
      <c r="PDS952" s="44"/>
      <c r="PDT952" s="44"/>
      <c r="PDU952" s="44"/>
      <c r="PDV952" s="44"/>
      <c r="PDW952" s="44"/>
      <c r="PDX952" s="44"/>
      <c r="PDY952" s="44"/>
      <c r="PDZ952" s="44"/>
      <c r="PEA952" s="44"/>
      <c r="PEB952" s="44"/>
      <c r="PEC952" s="44"/>
      <c r="PED952" s="44"/>
      <c r="PEE952" s="44"/>
      <c r="PEF952" s="44"/>
      <c r="PEG952" s="44"/>
      <c r="PEH952" s="44"/>
      <c r="PEI952" s="44"/>
      <c r="PEJ952" s="44"/>
      <c r="PEK952" s="44"/>
      <c r="PEL952" s="44"/>
      <c r="PEM952" s="44"/>
      <c r="PEN952" s="44"/>
      <c r="PEO952" s="44"/>
      <c r="PEP952" s="44"/>
      <c r="PEQ952" s="44"/>
      <c r="PER952" s="44"/>
      <c r="PES952" s="44"/>
      <c r="PET952" s="44"/>
      <c r="PEU952" s="44"/>
      <c r="PEV952" s="44"/>
      <c r="PEW952" s="44"/>
      <c r="PEX952" s="44"/>
      <c r="PEY952" s="44"/>
      <c r="PEZ952" s="44"/>
      <c r="PFA952" s="44"/>
      <c r="PFB952" s="44"/>
      <c r="PFC952" s="44"/>
      <c r="PFD952" s="44"/>
      <c r="PFE952" s="44"/>
      <c r="PFF952" s="44"/>
      <c r="PFG952" s="44"/>
      <c r="PFH952" s="44"/>
      <c r="PFI952" s="44"/>
      <c r="PFJ952" s="44"/>
      <c r="PFK952" s="44"/>
      <c r="PFL952" s="44"/>
      <c r="PFM952" s="44"/>
      <c r="PFN952" s="44"/>
      <c r="PFO952" s="44"/>
      <c r="PFP952" s="44"/>
      <c r="PFQ952" s="44"/>
      <c r="PFR952" s="44"/>
      <c r="PFS952" s="44"/>
      <c r="PFT952" s="44"/>
      <c r="PFU952" s="44"/>
      <c r="PFV952" s="44"/>
      <c r="PFW952" s="44"/>
      <c r="PFX952" s="44"/>
      <c r="PFY952" s="44"/>
      <c r="PFZ952" s="44"/>
      <c r="PGA952" s="44"/>
      <c r="PGB952" s="44"/>
      <c r="PGC952" s="44"/>
      <c r="PGD952" s="44"/>
      <c r="PGE952" s="44"/>
      <c r="PGF952" s="44"/>
      <c r="PGG952" s="44"/>
      <c r="PGH952" s="44"/>
      <c r="PGI952" s="44"/>
      <c r="PGJ952" s="44"/>
      <c r="PGK952" s="44"/>
      <c r="PGL952" s="44"/>
      <c r="PGM952" s="44"/>
      <c r="PGN952" s="44"/>
      <c r="PGO952" s="44"/>
      <c r="PGP952" s="44"/>
      <c r="PGQ952" s="44"/>
      <c r="PGR952" s="44"/>
      <c r="PGS952" s="44"/>
      <c r="PGT952" s="44"/>
      <c r="PGU952" s="44"/>
      <c r="PGV952" s="44"/>
      <c r="PGW952" s="44"/>
      <c r="PGX952" s="44"/>
      <c r="PGY952" s="44"/>
      <c r="PGZ952" s="44"/>
      <c r="PHA952" s="44"/>
      <c r="PHB952" s="44"/>
      <c r="PHC952" s="44"/>
      <c r="PHD952" s="44"/>
      <c r="PHE952" s="44"/>
      <c r="PHF952" s="44"/>
      <c r="PHG952" s="44"/>
      <c r="PHH952" s="44"/>
      <c r="PHI952" s="44"/>
      <c r="PHJ952" s="44"/>
      <c r="PHK952" s="44"/>
      <c r="PHL952" s="44"/>
      <c r="PHM952" s="44"/>
      <c r="PHN952" s="44"/>
      <c r="PHO952" s="44"/>
      <c r="PHP952" s="44"/>
      <c r="PHQ952" s="44"/>
      <c r="PHR952" s="44"/>
      <c r="PHS952" s="44"/>
      <c r="PHT952" s="44"/>
      <c r="PHU952" s="44"/>
      <c r="PHV952" s="44"/>
      <c r="PHW952" s="44"/>
      <c r="PHX952" s="44"/>
      <c r="PHY952" s="44"/>
      <c r="PHZ952" s="44"/>
      <c r="PIA952" s="44"/>
      <c r="PIB952" s="44"/>
      <c r="PIC952" s="44"/>
      <c r="PID952" s="44"/>
      <c r="PIE952" s="44"/>
      <c r="PIF952" s="44"/>
      <c r="PIG952" s="44"/>
      <c r="PIH952" s="44"/>
      <c r="PII952" s="44"/>
      <c r="PIJ952" s="44"/>
      <c r="PIK952" s="44"/>
      <c r="PIL952" s="44"/>
      <c r="PIM952" s="44"/>
      <c r="PIN952" s="44"/>
      <c r="PIO952" s="44"/>
      <c r="PIP952" s="44"/>
      <c r="PIQ952" s="44"/>
      <c r="PIR952" s="44"/>
      <c r="PIS952" s="44"/>
      <c r="PIT952" s="44"/>
      <c r="PIU952" s="44"/>
      <c r="PIV952" s="44"/>
      <c r="PIW952" s="44"/>
      <c r="PIX952" s="44"/>
      <c r="PIY952" s="44"/>
      <c r="PIZ952" s="44"/>
      <c r="PJA952" s="44"/>
      <c r="PJB952" s="44"/>
      <c r="PJC952" s="44"/>
      <c r="PJD952" s="44"/>
      <c r="PJE952" s="44"/>
      <c r="PJF952" s="44"/>
      <c r="PJG952" s="44"/>
      <c r="PJH952" s="44"/>
      <c r="PJI952" s="44"/>
      <c r="PJJ952" s="44"/>
      <c r="PJK952" s="44"/>
      <c r="PJL952" s="44"/>
      <c r="PJM952" s="44"/>
      <c r="PJN952" s="44"/>
      <c r="PJO952" s="44"/>
      <c r="PJP952" s="44"/>
      <c r="PJQ952" s="44"/>
      <c r="PJR952" s="44"/>
      <c r="PJS952" s="44"/>
      <c r="PJT952" s="44"/>
      <c r="PJU952" s="44"/>
      <c r="PJV952" s="44"/>
      <c r="PJW952" s="44"/>
      <c r="PJX952" s="44"/>
      <c r="PJY952" s="44"/>
      <c r="PJZ952" s="44"/>
      <c r="PKA952" s="44"/>
      <c r="PKB952" s="44"/>
      <c r="PKC952" s="44"/>
      <c r="PKD952" s="44"/>
      <c r="PKE952" s="44"/>
      <c r="PKF952" s="44"/>
      <c r="PKG952" s="44"/>
      <c r="PKH952" s="44"/>
      <c r="PKI952" s="44"/>
      <c r="PKJ952" s="44"/>
      <c r="PKK952" s="44"/>
      <c r="PKL952" s="44"/>
      <c r="PKM952" s="44"/>
      <c r="PKN952" s="44"/>
      <c r="PKO952" s="44"/>
      <c r="PKP952" s="44"/>
      <c r="PKQ952" s="44"/>
      <c r="PKR952" s="44"/>
      <c r="PKS952" s="44"/>
      <c r="PKT952" s="44"/>
      <c r="PKU952" s="44"/>
      <c r="PKV952" s="44"/>
      <c r="PKW952" s="44"/>
      <c r="PKX952" s="44"/>
      <c r="PKY952" s="44"/>
      <c r="PKZ952" s="44"/>
      <c r="PLA952" s="44"/>
      <c r="PLB952" s="44"/>
      <c r="PLC952" s="44"/>
      <c r="PLD952" s="44"/>
      <c r="PLE952" s="44"/>
      <c r="PLF952" s="44"/>
      <c r="PLG952" s="44"/>
      <c r="PLH952" s="44"/>
      <c r="PLI952" s="44"/>
      <c r="PLJ952" s="44"/>
      <c r="PLK952" s="44"/>
      <c r="PLL952" s="44"/>
      <c r="PLM952" s="44"/>
      <c r="PLN952" s="44"/>
      <c r="PLO952" s="44"/>
      <c r="PLP952" s="44"/>
      <c r="PLQ952" s="44"/>
      <c r="PLR952" s="44"/>
      <c r="PLS952" s="44"/>
      <c r="PLT952" s="44"/>
      <c r="PLU952" s="44"/>
      <c r="PLV952" s="44"/>
      <c r="PLW952" s="44"/>
      <c r="PLX952" s="44"/>
      <c r="PLY952" s="44"/>
      <c r="PLZ952" s="44"/>
      <c r="PMA952" s="44"/>
      <c r="PMB952" s="44"/>
      <c r="PMC952" s="44"/>
      <c r="PMD952" s="44"/>
      <c r="PME952" s="44"/>
      <c r="PMF952" s="44"/>
      <c r="PMG952" s="44"/>
      <c r="PMH952" s="44"/>
      <c r="PMI952" s="44"/>
      <c r="PMJ952" s="44"/>
      <c r="PMK952" s="44"/>
      <c r="PML952" s="44"/>
      <c r="PMM952" s="44"/>
      <c r="PMN952" s="44"/>
      <c r="PMO952" s="44"/>
      <c r="PMP952" s="44"/>
      <c r="PMQ952" s="44"/>
      <c r="PMR952" s="44"/>
      <c r="PMS952" s="44"/>
      <c r="PMT952" s="44"/>
      <c r="PMU952" s="44"/>
      <c r="PMV952" s="44"/>
      <c r="PMW952" s="44"/>
      <c r="PMX952" s="44"/>
      <c r="PMY952" s="44"/>
      <c r="PMZ952" s="44"/>
      <c r="PNA952" s="44"/>
      <c r="PNB952" s="44"/>
      <c r="PNC952" s="44"/>
      <c r="PND952" s="44"/>
      <c r="PNE952" s="44"/>
      <c r="PNF952" s="44"/>
      <c r="PNG952" s="44"/>
      <c r="PNH952" s="44"/>
      <c r="PNI952" s="44"/>
      <c r="PNJ952" s="44"/>
      <c r="PNK952" s="44"/>
      <c r="PNL952" s="44"/>
      <c r="PNM952" s="44"/>
      <c r="PNN952" s="44"/>
      <c r="PNO952" s="44"/>
      <c r="PNP952" s="44"/>
      <c r="PNQ952" s="44"/>
      <c r="PNR952" s="44"/>
      <c r="PNS952" s="44"/>
      <c r="PNT952" s="44"/>
      <c r="PNU952" s="44"/>
      <c r="PNV952" s="44"/>
      <c r="PNW952" s="44"/>
      <c r="PNX952" s="44"/>
      <c r="PNY952" s="44"/>
      <c r="PNZ952" s="44"/>
      <c r="POA952" s="44"/>
      <c r="POB952" s="44"/>
      <c r="POC952" s="44"/>
      <c r="POD952" s="44"/>
      <c r="POE952" s="44"/>
      <c r="POF952" s="44"/>
      <c r="POG952" s="44"/>
      <c r="POH952" s="44"/>
      <c r="POI952" s="44"/>
      <c r="POJ952" s="44"/>
      <c r="POK952" s="44"/>
      <c r="POL952" s="44"/>
      <c r="POM952" s="44"/>
      <c r="PON952" s="44"/>
      <c r="POO952" s="44"/>
      <c r="POP952" s="44"/>
      <c r="POQ952" s="44"/>
      <c r="POR952" s="44"/>
      <c r="POS952" s="44"/>
      <c r="POT952" s="44"/>
      <c r="POU952" s="44"/>
      <c r="POV952" s="44"/>
      <c r="POW952" s="44"/>
      <c r="POX952" s="44"/>
      <c r="POY952" s="44"/>
      <c r="POZ952" s="44"/>
      <c r="PPA952" s="44"/>
      <c r="PPB952" s="44"/>
      <c r="PPC952" s="44"/>
      <c r="PPD952" s="44"/>
      <c r="PPE952" s="44"/>
      <c r="PPF952" s="44"/>
      <c r="PPG952" s="44"/>
      <c r="PPH952" s="44"/>
      <c r="PPI952" s="44"/>
      <c r="PPJ952" s="44"/>
      <c r="PPK952" s="44"/>
      <c r="PPL952" s="44"/>
      <c r="PPM952" s="44"/>
      <c r="PPN952" s="44"/>
      <c r="PPO952" s="44"/>
      <c r="PPP952" s="44"/>
      <c r="PPQ952" s="44"/>
      <c r="PPR952" s="44"/>
      <c r="PPS952" s="44"/>
      <c r="PPT952" s="44"/>
      <c r="PPU952" s="44"/>
      <c r="PPV952" s="44"/>
      <c r="PPW952" s="44"/>
      <c r="PPX952" s="44"/>
      <c r="PPY952" s="44"/>
      <c r="PPZ952" s="44"/>
      <c r="PQA952" s="44"/>
      <c r="PQB952" s="44"/>
      <c r="PQC952" s="44"/>
      <c r="PQD952" s="44"/>
      <c r="PQE952" s="44"/>
      <c r="PQF952" s="44"/>
      <c r="PQG952" s="44"/>
      <c r="PQH952" s="44"/>
      <c r="PQI952" s="44"/>
      <c r="PQJ952" s="44"/>
      <c r="PQK952" s="44"/>
      <c r="PQL952" s="44"/>
      <c r="PQM952" s="44"/>
      <c r="PQN952" s="44"/>
      <c r="PQO952" s="44"/>
      <c r="PQP952" s="44"/>
      <c r="PQQ952" s="44"/>
      <c r="PQR952" s="44"/>
      <c r="PQS952" s="44"/>
      <c r="PQT952" s="44"/>
      <c r="PQU952" s="44"/>
      <c r="PQV952" s="44"/>
      <c r="PQW952" s="44"/>
      <c r="PQX952" s="44"/>
      <c r="PQY952" s="44"/>
      <c r="PQZ952" s="44"/>
      <c r="PRA952" s="44"/>
      <c r="PRB952" s="44"/>
      <c r="PRC952" s="44"/>
      <c r="PRD952" s="44"/>
      <c r="PRE952" s="44"/>
      <c r="PRF952" s="44"/>
      <c r="PRG952" s="44"/>
      <c r="PRH952" s="44"/>
      <c r="PRI952" s="44"/>
      <c r="PRJ952" s="44"/>
      <c r="PRK952" s="44"/>
      <c r="PRL952" s="44"/>
      <c r="PRM952" s="44"/>
      <c r="PRN952" s="44"/>
      <c r="PRO952" s="44"/>
      <c r="PRP952" s="44"/>
      <c r="PRQ952" s="44"/>
      <c r="PRR952" s="44"/>
      <c r="PRS952" s="44"/>
      <c r="PRT952" s="44"/>
      <c r="PRU952" s="44"/>
      <c r="PRV952" s="44"/>
      <c r="PRW952" s="44"/>
      <c r="PRX952" s="44"/>
      <c r="PRY952" s="44"/>
      <c r="PRZ952" s="44"/>
      <c r="PSA952" s="44"/>
      <c r="PSB952" s="44"/>
      <c r="PSC952" s="44"/>
      <c r="PSD952" s="44"/>
      <c r="PSE952" s="44"/>
      <c r="PSF952" s="44"/>
      <c r="PSG952" s="44"/>
      <c r="PSH952" s="44"/>
      <c r="PSI952" s="44"/>
      <c r="PSJ952" s="44"/>
      <c r="PSK952" s="44"/>
      <c r="PSL952" s="44"/>
      <c r="PSM952" s="44"/>
      <c r="PSN952" s="44"/>
      <c r="PSO952" s="44"/>
      <c r="PSP952" s="44"/>
      <c r="PSQ952" s="44"/>
      <c r="PSR952" s="44"/>
      <c r="PSS952" s="44"/>
      <c r="PST952" s="44"/>
      <c r="PSU952" s="44"/>
      <c r="PSV952" s="44"/>
      <c r="PSW952" s="44"/>
      <c r="PSX952" s="44"/>
      <c r="PSY952" s="44"/>
      <c r="PSZ952" s="44"/>
      <c r="PTA952" s="44"/>
      <c r="PTB952" s="44"/>
      <c r="PTC952" s="44"/>
      <c r="PTD952" s="44"/>
      <c r="PTE952" s="44"/>
      <c r="PTF952" s="44"/>
      <c r="PTG952" s="44"/>
      <c r="PTH952" s="44"/>
      <c r="PTI952" s="44"/>
      <c r="PTJ952" s="44"/>
      <c r="PTK952" s="44"/>
      <c r="PTL952" s="44"/>
      <c r="PTM952" s="44"/>
      <c r="PTN952" s="44"/>
      <c r="PTO952" s="44"/>
      <c r="PTP952" s="44"/>
      <c r="PTQ952" s="44"/>
      <c r="PTR952" s="44"/>
      <c r="PTS952" s="44"/>
      <c r="PTT952" s="44"/>
      <c r="PTU952" s="44"/>
      <c r="PTV952" s="44"/>
      <c r="PTW952" s="44"/>
      <c r="PTX952" s="44"/>
      <c r="PTY952" s="44"/>
      <c r="PTZ952" s="44"/>
      <c r="PUA952" s="44"/>
      <c r="PUB952" s="44"/>
      <c r="PUC952" s="44"/>
      <c r="PUD952" s="44"/>
      <c r="PUE952" s="44"/>
      <c r="PUF952" s="44"/>
      <c r="PUG952" s="44"/>
      <c r="PUH952" s="44"/>
      <c r="PUI952" s="44"/>
      <c r="PUJ952" s="44"/>
      <c r="PUK952" s="44"/>
      <c r="PUL952" s="44"/>
      <c r="PUM952" s="44"/>
      <c r="PUN952" s="44"/>
      <c r="PUO952" s="44"/>
      <c r="PUP952" s="44"/>
      <c r="PUQ952" s="44"/>
      <c r="PUR952" s="44"/>
      <c r="PUS952" s="44"/>
      <c r="PUT952" s="44"/>
      <c r="PUU952" s="44"/>
      <c r="PUV952" s="44"/>
      <c r="PUW952" s="44"/>
      <c r="PUX952" s="44"/>
      <c r="PUY952" s="44"/>
      <c r="PUZ952" s="44"/>
      <c r="PVA952" s="44"/>
      <c r="PVB952" s="44"/>
      <c r="PVC952" s="44"/>
      <c r="PVD952" s="44"/>
      <c r="PVE952" s="44"/>
      <c r="PVF952" s="44"/>
      <c r="PVG952" s="44"/>
      <c r="PVH952" s="44"/>
      <c r="PVI952" s="44"/>
      <c r="PVJ952" s="44"/>
      <c r="PVK952" s="44"/>
      <c r="PVL952" s="44"/>
      <c r="PVM952" s="44"/>
      <c r="PVN952" s="44"/>
      <c r="PVO952" s="44"/>
      <c r="PVP952" s="44"/>
      <c r="PVQ952" s="44"/>
      <c r="PVR952" s="44"/>
      <c r="PVS952" s="44"/>
      <c r="PVT952" s="44"/>
      <c r="PVU952" s="44"/>
      <c r="PVV952" s="44"/>
      <c r="PVW952" s="44"/>
      <c r="PVX952" s="44"/>
      <c r="PVY952" s="44"/>
      <c r="PVZ952" s="44"/>
      <c r="PWA952" s="44"/>
      <c r="PWB952" s="44"/>
      <c r="PWC952" s="44"/>
      <c r="PWD952" s="44"/>
      <c r="PWE952" s="44"/>
      <c r="PWF952" s="44"/>
      <c r="PWG952" s="44"/>
      <c r="PWH952" s="44"/>
      <c r="PWI952" s="44"/>
      <c r="PWJ952" s="44"/>
      <c r="PWK952" s="44"/>
      <c r="PWL952" s="44"/>
      <c r="PWM952" s="44"/>
      <c r="PWN952" s="44"/>
      <c r="PWO952" s="44"/>
      <c r="PWP952" s="44"/>
      <c r="PWQ952" s="44"/>
      <c r="PWR952" s="44"/>
      <c r="PWS952" s="44"/>
      <c r="PWT952" s="44"/>
      <c r="PWU952" s="44"/>
      <c r="PWV952" s="44"/>
      <c r="PWW952" s="44"/>
      <c r="PWX952" s="44"/>
      <c r="PWY952" s="44"/>
      <c r="PWZ952" s="44"/>
      <c r="PXA952" s="44"/>
      <c r="PXB952" s="44"/>
      <c r="PXC952" s="44"/>
      <c r="PXD952" s="44"/>
      <c r="PXE952" s="44"/>
      <c r="PXF952" s="44"/>
      <c r="PXG952" s="44"/>
      <c r="PXH952" s="44"/>
      <c r="PXI952" s="44"/>
      <c r="PXJ952" s="44"/>
      <c r="PXK952" s="44"/>
      <c r="PXL952" s="44"/>
      <c r="PXM952" s="44"/>
      <c r="PXN952" s="44"/>
      <c r="PXO952" s="44"/>
      <c r="PXP952" s="44"/>
      <c r="PXQ952" s="44"/>
      <c r="PXR952" s="44"/>
      <c r="PXS952" s="44"/>
      <c r="PXT952" s="44"/>
      <c r="PXU952" s="44"/>
      <c r="PXV952" s="44"/>
      <c r="PXW952" s="44"/>
      <c r="PXX952" s="44"/>
      <c r="PXY952" s="44"/>
      <c r="PXZ952" s="44"/>
      <c r="PYA952" s="44"/>
      <c r="PYB952" s="44"/>
      <c r="PYC952" s="44"/>
      <c r="PYD952" s="44"/>
      <c r="PYE952" s="44"/>
      <c r="PYF952" s="44"/>
      <c r="PYG952" s="44"/>
      <c r="PYH952" s="44"/>
      <c r="PYI952" s="44"/>
      <c r="PYJ952" s="44"/>
      <c r="PYK952" s="44"/>
      <c r="PYL952" s="44"/>
      <c r="PYM952" s="44"/>
      <c r="PYN952" s="44"/>
      <c r="PYO952" s="44"/>
      <c r="PYP952" s="44"/>
      <c r="PYQ952" s="44"/>
      <c r="PYR952" s="44"/>
      <c r="PYS952" s="44"/>
      <c r="PYT952" s="44"/>
      <c r="PYU952" s="44"/>
      <c r="PYV952" s="44"/>
      <c r="PYW952" s="44"/>
      <c r="PYX952" s="44"/>
      <c r="PYY952" s="44"/>
      <c r="PYZ952" s="44"/>
      <c r="PZA952" s="44"/>
      <c r="PZB952" s="44"/>
      <c r="PZC952" s="44"/>
      <c r="PZD952" s="44"/>
      <c r="PZE952" s="44"/>
      <c r="PZF952" s="44"/>
      <c r="PZG952" s="44"/>
      <c r="PZH952" s="44"/>
      <c r="PZI952" s="44"/>
      <c r="PZJ952" s="44"/>
      <c r="PZK952" s="44"/>
      <c r="PZL952" s="44"/>
      <c r="PZM952" s="44"/>
      <c r="PZN952" s="44"/>
      <c r="PZO952" s="44"/>
      <c r="PZP952" s="44"/>
      <c r="PZQ952" s="44"/>
      <c r="PZR952" s="44"/>
      <c r="PZS952" s="44"/>
      <c r="PZT952" s="44"/>
      <c r="PZU952" s="44"/>
      <c r="PZV952" s="44"/>
      <c r="PZW952" s="44"/>
      <c r="PZX952" s="44"/>
      <c r="PZY952" s="44"/>
      <c r="PZZ952" s="44"/>
      <c r="QAA952" s="44"/>
      <c r="QAB952" s="44"/>
      <c r="QAC952" s="44"/>
      <c r="QAD952" s="44"/>
      <c r="QAE952" s="44"/>
      <c r="QAF952" s="44"/>
      <c r="QAG952" s="44"/>
      <c r="QAH952" s="44"/>
      <c r="QAI952" s="44"/>
      <c r="QAJ952" s="44"/>
      <c r="QAK952" s="44"/>
      <c r="QAL952" s="44"/>
      <c r="QAM952" s="44"/>
      <c r="QAN952" s="44"/>
      <c r="QAO952" s="44"/>
      <c r="QAP952" s="44"/>
      <c r="QAQ952" s="44"/>
      <c r="QAR952" s="44"/>
      <c r="QAS952" s="44"/>
      <c r="QAT952" s="44"/>
      <c r="QAU952" s="44"/>
      <c r="QAV952" s="44"/>
      <c r="QAW952" s="44"/>
      <c r="QAX952" s="44"/>
      <c r="QAY952" s="44"/>
      <c r="QAZ952" s="44"/>
      <c r="QBA952" s="44"/>
      <c r="QBB952" s="44"/>
      <c r="QBC952" s="44"/>
      <c r="QBD952" s="44"/>
      <c r="QBE952" s="44"/>
      <c r="QBF952" s="44"/>
      <c r="QBG952" s="44"/>
      <c r="QBH952" s="44"/>
      <c r="QBI952" s="44"/>
      <c r="QBJ952" s="44"/>
      <c r="QBK952" s="44"/>
      <c r="QBL952" s="44"/>
      <c r="QBM952" s="44"/>
      <c r="QBN952" s="44"/>
      <c r="QBO952" s="44"/>
      <c r="QBP952" s="44"/>
      <c r="QBQ952" s="44"/>
      <c r="QBR952" s="44"/>
      <c r="QBS952" s="44"/>
      <c r="QBT952" s="44"/>
      <c r="QBU952" s="44"/>
      <c r="QBV952" s="44"/>
      <c r="QBW952" s="44"/>
      <c r="QBX952" s="44"/>
      <c r="QBY952" s="44"/>
      <c r="QBZ952" s="44"/>
      <c r="QCA952" s="44"/>
      <c r="QCB952" s="44"/>
      <c r="QCC952" s="44"/>
      <c r="QCD952" s="44"/>
      <c r="QCE952" s="44"/>
      <c r="QCF952" s="44"/>
      <c r="QCG952" s="44"/>
      <c r="QCH952" s="44"/>
      <c r="QCI952" s="44"/>
      <c r="QCJ952" s="44"/>
      <c r="QCK952" s="44"/>
      <c r="QCL952" s="44"/>
      <c r="QCM952" s="44"/>
      <c r="QCN952" s="44"/>
      <c r="QCO952" s="44"/>
      <c r="QCP952" s="44"/>
      <c r="QCQ952" s="44"/>
      <c r="QCR952" s="44"/>
      <c r="QCS952" s="44"/>
      <c r="QCT952" s="44"/>
      <c r="QCU952" s="44"/>
      <c r="QCV952" s="44"/>
      <c r="QCW952" s="44"/>
      <c r="QCX952" s="44"/>
      <c r="QCY952" s="44"/>
      <c r="QCZ952" s="44"/>
      <c r="QDA952" s="44"/>
      <c r="QDB952" s="44"/>
      <c r="QDC952" s="44"/>
      <c r="QDD952" s="44"/>
      <c r="QDE952" s="44"/>
      <c r="QDF952" s="44"/>
      <c r="QDG952" s="44"/>
      <c r="QDH952" s="44"/>
      <c r="QDI952" s="44"/>
      <c r="QDJ952" s="44"/>
      <c r="QDK952" s="44"/>
      <c r="QDL952" s="44"/>
      <c r="QDM952" s="44"/>
      <c r="QDN952" s="44"/>
      <c r="QDO952" s="44"/>
      <c r="QDP952" s="44"/>
      <c r="QDQ952" s="44"/>
      <c r="QDR952" s="44"/>
      <c r="QDS952" s="44"/>
      <c r="QDT952" s="44"/>
      <c r="QDU952" s="44"/>
      <c r="QDV952" s="44"/>
      <c r="QDW952" s="44"/>
      <c r="QDX952" s="44"/>
      <c r="QDY952" s="44"/>
      <c r="QDZ952" s="44"/>
      <c r="QEA952" s="44"/>
      <c r="QEB952" s="44"/>
      <c r="QEC952" s="44"/>
      <c r="QED952" s="44"/>
      <c r="QEE952" s="44"/>
      <c r="QEF952" s="44"/>
      <c r="QEG952" s="44"/>
      <c r="QEH952" s="44"/>
      <c r="QEI952" s="44"/>
      <c r="QEJ952" s="44"/>
      <c r="QEK952" s="44"/>
      <c r="QEL952" s="44"/>
      <c r="QEM952" s="44"/>
      <c r="QEN952" s="44"/>
      <c r="QEO952" s="44"/>
      <c r="QEP952" s="44"/>
      <c r="QEQ952" s="44"/>
      <c r="QER952" s="44"/>
      <c r="QES952" s="44"/>
      <c r="QET952" s="44"/>
      <c r="QEU952" s="44"/>
      <c r="QEV952" s="44"/>
      <c r="QEW952" s="44"/>
      <c r="QEX952" s="44"/>
      <c r="QEY952" s="44"/>
      <c r="QEZ952" s="44"/>
      <c r="QFA952" s="44"/>
      <c r="QFB952" s="44"/>
      <c r="QFC952" s="44"/>
      <c r="QFD952" s="44"/>
      <c r="QFE952" s="44"/>
      <c r="QFF952" s="44"/>
      <c r="QFG952" s="44"/>
      <c r="QFH952" s="44"/>
      <c r="QFI952" s="44"/>
      <c r="QFJ952" s="44"/>
      <c r="QFK952" s="44"/>
      <c r="QFL952" s="44"/>
      <c r="QFM952" s="44"/>
      <c r="QFN952" s="44"/>
      <c r="QFO952" s="44"/>
      <c r="QFP952" s="44"/>
      <c r="QFQ952" s="44"/>
      <c r="QFR952" s="44"/>
      <c r="QFS952" s="44"/>
      <c r="QFT952" s="44"/>
      <c r="QFU952" s="44"/>
      <c r="QFV952" s="44"/>
      <c r="QFW952" s="44"/>
      <c r="QFX952" s="44"/>
      <c r="QFY952" s="44"/>
      <c r="QFZ952" s="44"/>
      <c r="QGA952" s="44"/>
      <c r="QGB952" s="44"/>
      <c r="QGC952" s="44"/>
      <c r="QGD952" s="44"/>
      <c r="QGE952" s="44"/>
      <c r="QGF952" s="44"/>
      <c r="QGG952" s="44"/>
      <c r="QGH952" s="44"/>
      <c r="QGI952" s="44"/>
      <c r="QGJ952" s="44"/>
      <c r="QGK952" s="44"/>
      <c r="QGL952" s="44"/>
      <c r="QGM952" s="44"/>
      <c r="QGN952" s="44"/>
      <c r="QGO952" s="44"/>
      <c r="QGP952" s="44"/>
      <c r="QGQ952" s="44"/>
      <c r="QGR952" s="44"/>
      <c r="QGS952" s="44"/>
      <c r="QGT952" s="44"/>
      <c r="QGU952" s="44"/>
      <c r="QGV952" s="44"/>
      <c r="QGW952" s="44"/>
      <c r="QGX952" s="44"/>
      <c r="QGY952" s="44"/>
      <c r="QGZ952" s="44"/>
      <c r="QHA952" s="44"/>
      <c r="QHB952" s="44"/>
      <c r="QHC952" s="44"/>
      <c r="QHD952" s="44"/>
      <c r="QHE952" s="44"/>
      <c r="QHF952" s="44"/>
      <c r="QHG952" s="44"/>
      <c r="QHH952" s="44"/>
      <c r="QHI952" s="44"/>
      <c r="QHJ952" s="44"/>
      <c r="QHK952" s="44"/>
      <c r="QHL952" s="44"/>
      <c r="QHM952" s="44"/>
      <c r="QHN952" s="44"/>
      <c r="QHO952" s="44"/>
      <c r="QHP952" s="44"/>
      <c r="QHQ952" s="44"/>
      <c r="QHR952" s="44"/>
      <c r="QHS952" s="44"/>
      <c r="QHT952" s="44"/>
      <c r="QHU952" s="44"/>
      <c r="QHV952" s="44"/>
      <c r="QHW952" s="44"/>
      <c r="QHX952" s="44"/>
      <c r="QHY952" s="44"/>
      <c r="QHZ952" s="44"/>
      <c r="QIA952" s="44"/>
      <c r="QIB952" s="44"/>
      <c r="QIC952" s="44"/>
      <c r="QID952" s="44"/>
      <c r="QIE952" s="44"/>
      <c r="QIF952" s="44"/>
      <c r="QIG952" s="44"/>
      <c r="QIH952" s="44"/>
      <c r="QII952" s="44"/>
      <c r="QIJ952" s="44"/>
      <c r="QIK952" s="44"/>
      <c r="QIL952" s="44"/>
      <c r="QIM952" s="44"/>
      <c r="QIN952" s="44"/>
      <c r="QIO952" s="44"/>
      <c r="QIP952" s="44"/>
      <c r="QIQ952" s="44"/>
      <c r="QIR952" s="44"/>
      <c r="QIS952" s="44"/>
      <c r="QIT952" s="44"/>
      <c r="QIU952" s="44"/>
      <c r="QIV952" s="44"/>
      <c r="QIW952" s="44"/>
      <c r="QIX952" s="44"/>
      <c r="QIY952" s="44"/>
      <c r="QIZ952" s="44"/>
      <c r="QJA952" s="44"/>
      <c r="QJB952" s="44"/>
      <c r="QJC952" s="44"/>
      <c r="QJD952" s="44"/>
      <c r="QJE952" s="44"/>
      <c r="QJF952" s="44"/>
      <c r="QJG952" s="44"/>
      <c r="QJH952" s="44"/>
      <c r="QJI952" s="44"/>
      <c r="QJJ952" s="44"/>
      <c r="QJK952" s="44"/>
      <c r="QJL952" s="44"/>
      <c r="QJM952" s="44"/>
      <c r="QJN952" s="44"/>
      <c r="QJO952" s="44"/>
      <c r="QJP952" s="44"/>
      <c r="QJQ952" s="44"/>
      <c r="QJR952" s="44"/>
      <c r="QJS952" s="44"/>
      <c r="QJT952" s="44"/>
      <c r="QJU952" s="44"/>
      <c r="QJV952" s="44"/>
      <c r="QJW952" s="44"/>
      <c r="QJX952" s="44"/>
      <c r="QJY952" s="44"/>
      <c r="QJZ952" s="44"/>
      <c r="QKA952" s="44"/>
      <c r="QKB952" s="44"/>
      <c r="QKC952" s="44"/>
      <c r="QKD952" s="44"/>
      <c r="QKE952" s="44"/>
      <c r="QKF952" s="44"/>
      <c r="QKG952" s="44"/>
      <c r="QKH952" s="44"/>
      <c r="QKI952" s="44"/>
      <c r="QKJ952" s="44"/>
      <c r="QKK952" s="44"/>
      <c r="QKL952" s="44"/>
      <c r="QKM952" s="44"/>
      <c r="QKN952" s="44"/>
      <c r="QKO952" s="44"/>
      <c r="QKP952" s="44"/>
      <c r="QKQ952" s="44"/>
      <c r="QKR952" s="44"/>
      <c r="QKS952" s="44"/>
      <c r="QKT952" s="44"/>
      <c r="QKU952" s="44"/>
      <c r="QKV952" s="44"/>
      <c r="QKW952" s="44"/>
      <c r="QKX952" s="44"/>
      <c r="QKY952" s="44"/>
      <c r="QKZ952" s="44"/>
      <c r="QLA952" s="44"/>
      <c r="QLB952" s="44"/>
      <c r="QLC952" s="44"/>
      <c r="QLD952" s="44"/>
      <c r="QLE952" s="44"/>
      <c r="QLF952" s="44"/>
      <c r="QLG952" s="44"/>
      <c r="QLH952" s="44"/>
      <c r="QLI952" s="44"/>
      <c r="QLJ952" s="44"/>
      <c r="QLK952" s="44"/>
      <c r="QLL952" s="44"/>
      <c r="QLM952" s="44"/>
      <c r="QLN952" s="44"/>
      <c r="QLO952" s="44"/>
      <c r="QLP952" s="44"/>
      <c r="QLQ952" s="44"/>
      <c r="QLR952" s="44"/>
      <c r="QLS952" s="44"/>
      <c r="QLT952" s="44"/>
      <c r="QLU952" s="44"/>
      <c r="QLV952" s="44"/>
      <c r="QLW952" s="44"/>
      <c r="QLX952" s="44"/>
      <c r="QLY952" s="44"/>
      <c r="QLZ952" s="44"/>
      <c r="QMA952" s="44"/>
      <c r="QMB952" s="44"/>
      <c r="QMC952" s="44"/>
      <c r="QMD952" s="44"/>
      <c r="QME952" s="44"/>
      <c r="QMF952" s="44"/>
      <c r="QMG952" s="44"/>
      <c r="QMH952" s="44"/>
      <c r="QMI952" s="44"/>
      <c r="QMJ952" s="44"/>
      <c r="QMK952" s="44"/>
      <c r="QML952" s="44"/>
      <c r="QMM952" s="44"/>
      <c r="QMN952" s="44"/>
      <c r="QMO952" s="44"/>
      <c r="QMP952" s="44"/>
      <c r="QMQ952" s="44"/>
      <c r="QMR952" s="44"/>
      <c r="QMS952" s="44"/>
      <c r="QMT952" s="44"/>
      <c r="QMU952" s="44"/>
      <c r="QMV952" s="44"/>
      <c r="QMW952" s="44"/>
      <c r="QMX952" s="44"/>
      <c r="QMY952" s="44"/>
      <c r="QMZ952" s="44"/>
      <c r="QNA952" s="44"/>
      <c r="QNB952" s="44"/>
      <c r="QNC952" s="44"/>
      <c r="QND952" s="44"/>
      <c r="QNE952" s="44"/>
      <c r="QNF952" s="44"/>
      <c r="QNG952" s="44"/>
      <c r="QNH952" s="44"/>
      <c r="QNI952" s="44"/>
      <c r="QNJ952" s="44"/>
      <c r="QNK952" s="44"/>
      <c r="QNL952" s="44"/>
      <c r="QNM952" s="44"/>
      <c r="QNN952" s="44"/>
      <c r="QNO952" s="44"/>
      <c r="QNP952" s="44"/>
      <c r="QNQ952" s="44"/>
      <c r="QNR952" s="44"/>
      <c r="QNS952" s="44"/>
      <c r="QNT952" s="44"/>
      <c r="QNU952" s="44"/>
      <c r="QNV952" s="44"/>
      <c r="QNW952" s="44"/>
      <c r="QNX952" s="44"/>
      <c r="QNY952" s="44"/>
      <c r="QNZ952" s="44"/>
      <c r="QOA952" s="44"/>
      <c r="QOB952" s="44"/>
      <c r="QOC952" s="44"/>
      <c r="QOD952" s="44"/>
      <c r="QOE952" s="44"/>
      <c r="QOF952" s="44"/>
      <c r="QOG952" s="44"/>
      <c r="QOH952" s="44"/>
      <c r="QOI952" s="44"/>
      <c r="QOJ952" s="44"/>
      <c r="QOK952" s="44"/>
      <c r="QOL952" s="44"/>
      <c r="QOM952" s="44"/>
      <c r="QON952" s="44"/>
      <c r="QOO952" s="44"/>
      <c r="QOP952" s="44"/>
      <c r="QOQ952" s="44"/>
      <c r="QOR952" s="44"/>
      <c r="QOS952" s="44"/>
      <c r="QOT952" s="44"/>
      <c r="QOU952" s="44"/>
      <c r="QOV952" s="44"/>
      <c r="QOW952" s="44"/>
      <c r="QOX952" s="44"/>
      <c r="QOY952" s="44"/>
      <c r="QOZ952" s="44"/>
      <c r="QPA952" s="44"/>
      <c r="QPB952" s="44"/>
      <c r="QPC952" s="44"/>
      <c r="QPD952" s="44"/>
      <c r="QPE952" s="44"/>
      <c r="QPF952" s="44"/>
      <c r="QPG952" s="44"/>
      <c r="QPH952" s="44"/>
      <c r="QPI952" s="44"/>
      <c r="QPJ952" s="44"/>
      <c r="QPK952" s="44"/>
      <c r="QPL952" s="44"/>
      <c r="QPM952" s="44"/>
      <c r="QPN952" s="44"/>
      <c r="QPO952" s="44"/>
      <c r="QPP952" s="44"/>
      <c r="QPQ952" s="44"/>
      <c r="QPR952" s="44"/>
      <c r="QPS952" s="44"/>
      <c r="QPT952" s="44"/>
      <c r="QPU952" s="44"/>
      <c r="QPV952" s="44"/>
      <c r="QPW952" s="44"/>
      <c r="QPX952" s="44"/>
      <c r="QPY952" s="44"/>
      <c r="QPZ952" s="44"/>
      <c r="QQA952" s="44"/>
      <c r="QQB952" s="44"/>
      <c r="QQC952" s="44"/>
      <c r="QQD952" s="44"/>
      <c r="QQE952" s="44"/>
      <c r="QQF952" s="44"/>
      <c r="QQG952" s="44"/>
      <c r="QQH952" s="44"/>
      <c r="QQI952" s="44"/>
      <c r="QQJ952" s="44"/>
      <c r="QQK952" s="44"/>
      <c r="QQL952" s="44"/>
      <c r="QQM952" s="44"/>
      <c r="QQN952" s="44"/>
      <c r="QQO952" s="44"/>
      <c r="QQP952" s="44"/>
      <c r="QQQ952" s="44"/>
      <c r="QQR952" s="44"/>
      <c r="QQS952" s="44"/>
      <c r="QQT952" s="44"/>
      <c r="QQU952" s="44"/>
      <c r="QQV952" s="44"/>
      <c r="QQW952" s="44"/>
      <c r="QQX952" s="44"/>
      <c r="QQY952" s="44"/>
      <c r="QQZ952" s="44"/>
      <c r="QRA952" s="44"/>
      <c r="QRB952" s="44"/>
      <c r="QRC952" s="44"/>
      <c r="QRD952" s="44"/>
      <c r="QRE952" s="44"/>
      <c r="QRF952" s="44"/>
      <c r="QRG952" s="44"/>
      <c r="QRH952" s="44"/>
      <c r="QRI952" s="44"/>
      <c r="QRJ952" s="44"/>
      <c r="QRK952" s="44"/>
      <c r="QRL952" s="44"/>
      <c r="QRM952" s="44"/>
      <c r="QRN952" s="44"/>
      <c r="QRO952" s="44"/>
      <c r="QRP952" s="44"/>
      <c r="QRQ952" s="44"/>
      <c r="QRR952" s="44"/>
      <c r="QRS952" s="44"/>
      <c r="QRT952" s="44"/>
      <c r="QRU952" s="44"/>
      <c r="QRV952" s="44"/>
      <c r="QRW952" s="44"/>
      <c r="QRX952" s="44"/>
      <c r="QRY952" s="44"/>
      <c r="QRZ952" s="44"/>
      <c r="QSA952" s="44"/>
      <c r="QSB952" s="44"/>
      <c r="QSC952" s="44"/>
      <c r="QSD952" s="44"/>
      <c r="QSE952" s="44"/>
      <c r="QSF952" s="44"/>
      <c r="QSG952" s="44"/>
      <c r="QSH952" s="44"/>
      <c r="QSI952" s="44"/>
      <c r="QSJ952" s="44"/>
      <c r="QSK952" s="44"/>
      <c r="QSL952" s="44"/>
      <c r="QSM952" s="44"/>
      <c r="QSN952" s="44"/>
      <c r="QSO952" s="44"/>
      <c r="QSP952" s="44"/>
      <c r="QSQ952" s="44"/>
      <c r="QSR952" s="44"/>
      <c r="QSS952" s="44"/>
      <c r="QST952" s="44"/>
      <c r="QSU952" s="44"/>
      <c r="QSV952" s="44"/>
      <c r="QSW952" s="44"/>
      <c r="QSX952" s="44"/>
      <c r="QSY952" s="44"/>
      <c r="QSZ952" s="44"/>
      <c r="QTA952" s="44"/>
      <c r="QTB952" s="44"/>
      <c r="QTC952" s="44"/>
      <c r="QTD952" s="44"/>
      <c r="QTE952" s="44"/>
      <c r="QTF952" s="44"/>
      <c r="QTG952" s="44"/>
      <c r="QTH952" s="44"/>
      <c r="QTI952" s="44"/>
      <c r="QTJ952" s="44"/>
      <c r="QTK952" s="44"/>
      <c r="QTL952" s="44"/>
      <c r="QTM952" s="44"/>
      <c r="QTN952" s="44"/>
      <c r="QTO952" s="44"/>
      <c r="QTP952" s="44"/>
      <c r="QTQ952" s="44"/>
      <c r="QTR952" s="44"/>
      <c r="QTS952" s="44"/>
      <c r="QTT952" s="44"/>
      <c r="QTU952" s="44"/>
      <c r="QTV952" s="44"/>
      <c r="QTW952" s="44"/>
      <c r="QTX952" s="44"/>
      <c r="QTY952" s="44"/>
      <c r="QTZ952" s="44"/>
      <c r="QUA952" s="44"/>
      <c r="QUB952" s="44"/>
      <c r="QUC952" s="44"/>
      <c r="QUD952" s="44"/>
      <c r="QUE952" s="44"/>
      <c r="QUF952" s="44"/>
      <c r="QUG952" s="44"/>
      <c r="QUH952" s="44"/>
      <c r="QUI952" s="44"/>
      <c r="QUJ952" s="44"/>
      <c r="QUK952" s="44"/>
      <c r="QUL952" s="44"/>
      <c r="QUM952" s="44"/>
      <c r="QUN952" s="44"/>
      <c r="QUO952" s="44"/>
      <c r="QUP952" s="44"/>
      <c r="QUQ952" s="44"/>
      <c r="QUR952" s="44"/>
      <c r="QUS952" s="44"/>
      <c r="QUT952" s="44"/>
      <c r="QUU952" s="44"/>
      <c r="QUV952" s="44"/>
      <c r="QUW952" s="44"/>
      <c r="QUX952" s="44"/>
      <c r="QUY952" s="44"/>
      <c r="QUZ952" s="44"/>
      <c r="QVA952" s="44"/>
      <c r="QVB952" s="44"/>
      <c r="QVC952" s="44"/>
      <c r="QVD952" s="44"/>
      <c r="QVE952" s="44"/>
      <c r="QVF952" s="44"/>
      <c r="QVG952" s="44"/>
      <c r="QVH952" s="44"/>
      <c r="QVI952" s="44"/>
      <c r="QVJ952" s="44"/>
      <c r="QVK952" s="44"/>
      <c r="QVL952" s="44"/>
      <c r="QVM952" s="44"/>
      <c r="QVN952" s="44"/>
      <c r="QVO952" s="44"/>
      <c r="QVP952" s="44"/>
      <c r="QVQ952" s="44"/>
      <c r="QVR952" s="44"/>
      <c r="QVS952" s="44"/>
      <c r="QVT952" s="44"/>
      <c r="QVU952" s="44"/>
      <c r="QVV952" s="44"/>
      <c r="QVW952" s="44"/>
      <c r="QVX952" s="44"/>
      <c r="QVY952" s="44"/>
      <c r="QVZ952" s="44"/>
      <c r="QWA952" s="44"/>
      <c r="QWB952" s="44"/>
      <c r="QWC952" s="44"/>
      <c r="QWD952" s="44"/>
      <c r="QWE952" s="44"/>
      <c r="QWF952" s="44"/>
      <c r="QWG952" s="44"/>
      <c r="QWH952" s="44"/>
      <c r="QWI952" s="44"/>
      <c r="QWJ952" s="44"/>
      <c r="QWK952" s="44"/>
      <c r="QWL952" s="44"/>
      <c r="QWM952" s="44"/>
      <c r="QWN952" s="44"/>
      <c r="QWO952" s="44"/>
      <c r="QWP952" s="44"/>
      <c r="QWQ952" s="44"/>
      <c r="QWR952" s="44"/>
      <c r="QWS952" s="44"/>
      <c r="QWT952" s="44"/>
      <c r="QWU952" s="44"/>
      <c r="QWV952" s="44"/>
      <c r="QWW952" s="44"/>
      <c r="QWX952" s="44"/>
      <c r="QWY952" s="44"/>
      <c r="QWZ952" s="44"/>
      <c r="QXA952" s="44"/>
      <c r="QXB952" s="44"/>
      <c r="QXC952" s="44"/>
      <c r="QXD952" s="44"/>
      <c r="QXE952" s="44"/>
      <c r="QXF952" s="44"/>
      <c r="QXG952" s="44"/>
      <c r="QXH952" s="44"/>
      <c r="QXI952" s="44"/>
      <c r="QXJ952" s="44"/>
      <c r="QXK952" s="44"/>
      <c r="QXL952" s="44"/>
      <c r="QXM952" s="44"/>
      <c r="QXN952" s="44"/>
      <c r="QXO952" s="44"/>
      <c r="QXP952" s="44"/>
      <c r="QXQ952" s="44"/>
      <c r="QXR952" s="44"/>
      <c r="QXS952" s="44"/>
      <c r="QXT952" s="44"/>
      <c r="QXU952" s="44"/>
      <c r="QXV952" s="44"/>
      <c r="QXW952" s="44"/>
      <c r="QXX952" s="44"/>
      <c r="QXY952" s="44"/>
      <c r="QXZ952" s="44"/>
      <c r="QYA952" s="44"/>
      <c r="QYB952" s="44"/>
      <c r="QYC952" s="44"/>
      <c r="QYD952" s="44"/>
      <c r="QYE952" s="44"/>
      <c r="QYF952" s="44"/>
      <c r="QYG952" s="44"/>
      <c r="QYH952" s="44"/>
      <c r="QYI952" s="44"/>
      <c r="QYJ952" s="44"/>
      <c r="QYK952" s="44"/>
      <c r="QYL952" s="44"/>
      <c r="QYM952" s="44"/>
      <c r="QYN952" s="44"/>
      <c r="QYO952" s="44"/>
      <c r="QYP952" s="44"/>
      <c r="QYQ952" s="44"/>
      <c r="QYR952" s="44"/>
      <c r="QYS952" s="44"/>
      <c r="QYT952" s="44"/>
      <c r="QYU952" s="44"/>
      <c r="QYV952" s="44"/>
      <c r="QYW952" s="44"/>
      <c r="QYX952" s="44"/>
      <c r="QYY952" s="44"/>
      <c r="QYZ952" s="44"/>
      <c r="QZA952" s="44"/>
      <c r="QZB952" s="44"/>
      <c r="QZC952" s="44"/>
      <c r="QZD952" s="44"/>
      <c r="QZE952" s="44"/>
      <c r="QZF952" s="44"/>
      <c r="QZG952" s="44"/>
      <c r="QZH952" s="44"/>
      <c r="QZI952" s="44"/>
      <c r="QZJ952" s="44"/>
      <c r="QZK952" s="44"/>
      <c r="QZL952" s="44"/>
      <c r="QZM952" s="44"/>
      <c r="QZN952" s="44"/>
      <c r="QZO952" s="44"/>
      <c r="QZP952" s="44"/>
      <c r="QZQ952" s="44"/>
      <c r="QZR952" s="44"/>
      <c r="QZS952" s="44"/>
      <c r="QZT952" s="44"/>
      <c r="QZU952" s="44"/>
      <c r="QZV952" s="44"/>
      <c r="QZW952" s="44"/>
      <c r="QZX952" s="44"/>
      <c r="QZY952" s="44"/>
      <c r="QZZ952" s="44"/>
      <c r="RAA952" s="44"/>
      <c r="RAB952" s="44"/>
      <c r="RAC952" s="44"/>
      <c r="RAD952" s="44"/>
      <c r="RAE952" s="44"/>
      <c r="RAF952" s="44"/>
      <c r="RAG952" s="44"/>
      <c r="RAH952" s="44"/>
      <c r="RAI952" s="44"/>
      <c r="RAJ952" s="44"/>
      <c r="RAK952" s="44"/>
      <c r="RAL952" s="44"/>
      <c r="RAM952" s="44"/>
      <c r="RAN952" s="44"/>
      <c r="RAO952" s="44"/>
      <c r="RAP952" s="44"/>
      <c r="RAQ952" s="44"/>
      <c r="RAR952" s="44"/>
      <c r="RAS952" s="44"/>
      <c r="RAT952" s="44"/>
      <c r="RAU952" s="44"/>
      <c r="RAV952" s="44"/>
      <c r="RAW952" s="44"/>
      <c r="RAX952" s="44"/>
      <c r="RAY952" s="44"/>
      <c r="RAZ952" s="44"/>
      <c r="RBA952" s="44"/>
      <c r="RBB952" s="44"/>
      <c r="RBC952" s="44"/>
      <c r="RBD952" s="44"/>
      <c r="RBE952" s="44"/>
      <c r="RBF952" s="44"/>
      <c r="RBG952" s="44"/>
      <c r="RBH952" s="44"/>
      <c r="RBI952" s="44"/>
      <c r="RBJ952" s="44"/>
      <c r="RBK952" s="44"/>
      <c r="RBL952" s="44"/>
      <c r="RBM952" s="44"/>
      <c r="RBN952" s="44"/>
      <c r="RBO952" s="44"/>
      <c r="RBP952" s="44"/>
      <c r="RBQ952" s="44"/>
      <c r="RBR952" s="44"/>
      <c r="RBS952" s="44"/>
      <c r="RBT952" s="44"/>
      <c r="RBU952" s="44"/>
      <c r="RBV952" s="44"/>
      <c r="RBW952" s="44"/>
      <c r="RBX952" s="44"/>
      <c r="RBY952" s="44"/>
      <c r="RBZ952" s="44"/>
      <c r="RCA952" s="44"/>
      <c r="RCB952" s="44"/>
      <c r="RCC952" s="44"/>
      <c r="RCD952" s="44"/>
      <c r="RCE952" s="44"/>
      <c r="RCF952" s="44"/>
      <c r="RCG952" s="44"/>
      <c r="RCH952" s="44"/>
      <c r="RCI952" s="44"/>
      <c r="RCJ952" s="44"/>
      <c r="RCK952" s="44"/>
      <c r="RCL952" s="44"/>
      <c r="RCM952" s="44"/>
      <c r="RCN952" s="44"/>
      <c r="RCO952" s="44"/>
      <c r="RCP952" s="44"/>
      <c r="RCQ952" s="44"/>
      <c r="RCR952" s="44"/>
      <c r="RCS952" s="44"/>
      <c r="RCT952" s="44"/>
      <c r="RCU952" s="44"/>
      <c r="RCV952" s="44"/>
      <c r="RCW952" s="44"/>
      <c r="RCX952" s="44"/>
      <c r="RCY952" s="44"/>
      <c r="RCZ952" s="44"/>
      <c r="RDA952" s="44"/>
      <c r="RDB952" s="44"/>
      <c r="RDC952" s="44"/>
      <c r="RDD952" s="44"/>
      <c r="RDE952" s="44"/>
      <c r="RDF952" s="44"/>
      <c r="RDG952" s="44"/>
      <c r="RDH952" s="44"/>
      <c r="RDI952" s="44"/>
      <c r="RDJ952" s="44"/>
      <c r="RDK952" s="44"/>
      <c r="RDL952" s="44"/>
      <c r="RDM952" s="44"/>
      <c r="RDN952" s="44"/>
      <c r="RDO952" s="44"/>
      <c r="RDP952" s="44"/>
      <c r="RDQ952" s="44"/>
      <c r="RDR952" s="44"/>
      <c r="RDS952" s="44"/>
      <c r="RDT952" s="44"/>
      <c r="RDU952" s="44"/>
      <c r="RDV952" s="44"/>
      <c r="RDW952" s="44"/>
      <c r="RDX952" s="44"/>
      <c r="RDY952" s="44"/>
      <c r="RDZ952" s="44"/>
      <c r="REA952" s="44"/>
      <c r="REB952" s="44"/>
      <c r="REC952" s="44"/>
      <c r="RED952" s="44"/>
      <c r="REE952" s="44"/>
      <c r="REF952" s="44"/>
      <c r="REG952" s="44"/>
      <c r="REH952" s="44"/>
      <c r="REI952" s="44"/>
      <c r="REJ952" s="44"/>
      <c r="REK952" s="44"/>
      <c r="REL952" s="44"/>
      <c r="REM952" s="44"/>
      <c r="REN952" s="44"/>
      <c r="REO952" s="44"/>
      <c r="REP952" s="44"/>
      <c r="REQ952" s="44"/>
      <c r="RER952" s="44"/>
      <c r="RES952" s="44"/>
      <c r="RET952" s="44"/>
      <c r="REU952" s="44"/>
      <c r="REV952" s="44"/>
      <c r="REW952" s="44"/>
      <c r="REX952" s="44"/>
      <c r="REY952" s="44"/>
      <c r="REZ952" s="44"/>
      <c r="RFA952" s="44"/>
      <c r="RFB952" s="44"/>
      <c r="RFC952" s="44"/>
      <c r="RFD952" s="44"/>
      <c r="RFE952" s="44"/>
      <c r="RFF952" s="44"/>
      <c r="RFG952" s="44"/>
      <c r="RFH952" s="44"/>
      <c r="RFI952" s="44"/>
      <c r="RFJ952" s="44"/>
      <c r="RFK952" s="44"/>
      <c r="RFL952" s="44"/>
      <c r="RFM952" s="44"/>
      <c r="RFN952" s="44"/>
      <c r="RFO952" s="44"/>
      <c r="RFP952" s="44"/>
      <c r="RFQ952" s="44"/>
      <c r="RFR952" s="44"/>
      <c r="RFS952" s="44"/>
      <c r="RFT952" s="44"/>
      <c r="RFU952" s="44"/>
      <c r="RFV952" s="44"/>
      <c r="RFW952" s="44"/>
      <c r="RFX952" s="44"/>
      <c r="RFY952" s="44"/>
      <c r="RFZ952" s="44"/>
      <c r="RGA952" s="44"/>
      <c r="RGB952" s="44"/>
      <c r="RGC952" s="44"/>
      <c r="RGD952" s="44"/>
      <c r="RGE952" s="44"/>
      <c r="RGF952" s="44"/>
      <c r="RGG952" s="44"/>
      <c r="RGH952" s="44"/>
      <c r="RGI952" s="44"/>
      <c r="RGJ952" s="44"/>
      <c r="RGK952" s="44"/>
      <c r="RGL952" s="44"/>
      <c r="RGM952" s="44"/>
      <c r="RGN952" s="44"/>
      <c r="RGO952" s="44"/>
      <c r="RGP952" s="44"/>
      <c r="RGQ952" s="44"/>
      <c r="RGR952" s="44"/>
      <c r="RGS952" s="44"/>
      <c r="RGT952" s="44"/>
      <c r="RGU952" s="44"/>
      <c r="RGV952" s="44"/>
      <c r="RGW952" s="44"/>
      <c r="RGX952" s="44"/>
      <c r="RGY952" s="44"/>
      <c r="RGZ952" s="44"/>
      <c r="RHA952" s="44"/>
      <c r="RHB952" s="44"/>
      <c r="RHC952" s="44"/>
      <c r="RHD952" s="44"/>
      <c r="RHE952" s="44"/>
      <c r="RHF952" s="44"/>
      <c r="RHG952" s="44"/>
      <c r="RHH952" s="44"/>
      <c r="RHI952" s="44"/>
      <c r="RHJ952" s="44"/>
      <c r="RHK952" s="44"/>
      <c r="RHL952" s="44"/>
      <c r="RHM952" s="44"/>
      <c r="RHN952" s="44"/>
      <c r="RHO952" s="44"/>
      <c r="RHP952" s="44"/>
      <c r="RHQ952" s="44"/>
      <c r="RHR952" s="44"/>
      <c r="RHS952" s="44"/>
      <c r="RHT952" s="44"/>
      <c r="RHU952" s="44"/>
      <c r="RHV952" s="44"/>
      <c r="RHW952" s="44"/>
      <c r="RHX952" s="44"/>
      <c r="RHY952" s="44"/>
      <c r="RHZ952" s="44"/>
      <c r="RIA952" s="44"/>
      <c r="RIB952" s="44"/>
      <c r="RIC952" s="44"/>
      <c r="RID952" s="44"/>
      <c r="RIE952" s="44"/>
      <c r="RIF952" s="44"/>
      <c r="RIG952" s="44"/>
      <c r="RIH952" s="44"/>
      <c r="RII952" s="44"/>
      <c r="RIJ952" s="44"/>
      <c r="RIK952" s="44"/>
      <c r="RIL952" s="44"/>
      <c r="RIM952" s="44"/>
      <c r="RIN952" s="44"/>
      <c r="RIO952" s="44"/>
      <c r="RIP952" s="44"/>
      <c r="RIQ952" s="44"/>
      <c r="RIR952" s="44"/>
      <c r="RIS952" s="44"/>
      <c r="RIT952" s="44"/>
      <c r="RIU952" s="44"/>
      <c r="RIV952" s="44"/>
      <c r="RIW952" s="44"/>
      <c r="RIX952" s="44"/>
      <c r="RIY952" s="44"/>
      <c r="RIZ952" s="44"/>
      <c r="RJA952" s="44"/>
      <c r="RJB952" s="44"/>
      <c r="RJC952" s="44"/>
      <c r="RJD952" s="44"/>
      <c r="RJE952" s="44"/>
      <c r="RJF952" s="44"/>
      <c r="RJG952" s="44"/>
      <c r="RJH952" s="44"/>
      <c r="RJI952" s="44"/>
      <c r="RJJ952" s="44"/>
      <c r="RJK952" s="44"/>
      <c r="RJL952" s="44"/>
      <c r="RJM952" s="44"/>
      <c r="RJN952" s="44"/>
      <c r="RJO952" s="44"/>
      <c r="RJP952" s="44"/>
      <c r="RJQ952" s="44"/>
      <c r="RJR952" s="44"/>
      <c r="RJS952" s="44"/>
      <c r="RJT952" s="44"/>
      <c r="RJU952" s="44"/>
      <c r="RJV952" s="44"/>
      <c r="RJW952" s="44"/>
      <c r="RJX952" s="44"/>
      <c r="RJY952" s="44"/>
      <c r="RJZ952" s="44"/>
      <c r="RKA952" s="44"/>
      <c r="RKB952" s="44"/>
      <c r="RKC952" s="44"/>
      <c r="RKD952" s="44"/>
      <c r="RKE952" s="44"/>
      <c r="RKF952" s="44"/>
      <c r="RKG952" s="44"/>
      <c r="RKH952" s="44"/>
      <c r="RKI952" s="44"/>
      <c r="RKJ952" s="44"/>
      <c r="RKK952" s="44"/>
      <c r="RKL952" s="44"/>
      <c r="RKM952" s="44"/>
      <c r="RKN952" s="44"/>
      <c r="RKO952" s="44"/>
      <c r="RKP952" s="44"/>
      <c r="RKQ952" s="44"/>
      <c r="RKR952" s="44"/>
      <c r="RKS952" s="44"/>
      <c r="RKT952" s="44"/>
      <c r="RKU952" s="44"/>
      <c r="RKV952" s="44"/>
      <c r="RKW952" s="44"/>
      <c r="RKX952" s="44"/>
      <c r="RKY952" s="44"/>
      <c r="RKZ952" s="44"/>
      <c r="RLA952" s="44"/>
      <c r="RLB952" s="44"/>
      <c r="RLC952" s="44"/>
      <c r="RLD952" s="44"/>
      <c r="RLE952" s="44"/>
      <c r="RLF952" s="44"/>
      <c r="RLG952" s="44"/>
      <c r="RLH952" s="44"/>
      <c r="RLI952" s="44"/>
      <c r="RLJ952" s="44"/>
      <c r="RLK952" s="44"/>
      <c r="RLL952" s="44"/>
      <c r="RLM952" s="44"/>
      <c r="RLN952" s="44"/>
      <c r="RLO952" s="44"/>
      <c r="RLP952" s="44"/>
      <c r="RLQ952" s="44"/>
      <c r="RLR952" s="44"/>
      <c r="RLS952" s="44"/>
      <c r="RLT952" s="44"/>
      <c r="RLU952" s="44"/>
      <c r="RLV952" s="44"/>
      <c r="RLW952" s="44"/>
      <c r="RLX952" s="44"/>
      <c r="RLY952" s="44"/>
      <c r="RLZ952" s="44"/>
      <c r="RMA952" s="44"/>
      <c r="RMB952" s="44"/>
      <c r="RMC952" s="44"/>
      <c r="RMD952" s="44"/>
      <c r="RME952" s="44"/>
      <c r="RMF952" s="44"/>
      <c r="RMG952" s="44"/>
      <c r="RMH952" s="44"/>
      <c r="RMI952" s="44"/>
      <c r="RMJ952" s="44"/>
      <c r="RMK952" s="44"/>
      <c r="RML952" s="44"/>
      <c r="RMM952" s="44"/>
      <c r="RMN952" s="44"/>
      <c r="RMO952" s="44"/>
      <c r="RMP952" s="44"/>
      <c r="RMQ952" s="44"/>
      <c r="RMR952" s="44"/>
      <c r="RMS952" s="44"/>
      <c r="RMT952" s="44"/>
      <c r="RMU952" s="44"/>
      <c r="RMV952" s="44"/>
      <c r="RMW952" s="44"/>
      <c r="RMX952" s="44"/>
      <c r="RMY952" s="44"/>
      <c r="RMZ952" s="44"/>
      <c r="RNA952" s="44"/>
      <c r="RNB952" s="44"/>
      <c r="RNC952" s="44"/>
      <c r="RND952" s="44"/>
      <c r="RNE952" s="44"/>
      <c r="RNF952" s="44"/>
      <c r="RNG952" s="44"/>
      <c r="RNH952" s="44"/>
      <c r="RNI952" s="44"/>
      <c r="RNJ952" s="44"/>
      <c r="RNK952" s="44"/>
      <c r="RNL952" s="44"/>
      <c r="RNM952" s="44"/>
      <c r="RNN952" s="44"/>
      <c r="RNO952" s="44"/>
      <c r="RNP952" s="44"/>
      <c r="RNQ952" s="44"/>
      <c r="RNR952" s="44"/>
      <c r="RNS952" s="44"/>
      <c r="RNT952" s="44"/>
      <c r="RNU952" s="44"/>
      <c r="RNV952" s="44"/>
      <c r="RNW952" s="44"/>
      <c r="RNX952" s="44"/>
      <c r="RNY952" s="44"/>
      <c r="RNZ952" s="44"/>
      <c r="ROA952" s="44"/>
      <c r="ROB952" s="44"/>
      <c r="ROC952" s="44"/>
      <c r="ROD952" s="44"/>
      <c r="ROE952" s="44"/>
      <c r="ROF952" s="44"/>
      <c r="ROG952" s="44"/>
      <c r="ROH952" s="44"/>
      <c r="ROI952" s="44"/>
      <c r="ROJ952" s="44"/>
      <c r="ROK952" s="44"/>
      <c r="ROL952" s="44"/>
      <c r="ROM952" s="44"/>
      <c r="RON952" s="44"/>
      <c r="ROO952" s="44"/>
      <c r="ROP952" s="44"/>
      <c r="ROQ952" s="44"/>
      <c r="ROR952" s="44"/>
      <c r="ROS952" s="44"/>
      <c r="ROT952" s="44"/>
      <c r="ROU952" s="44"/>
      <c r="ROV952" s="44"/>
      <c r="ROW952" s="44"/>
      <c r="ROX952" s="44"/>
      <c r="ROY952" s="44"/>
      <c r="ROZ952" s="44"/>
      <c r="RPA952" s="44"/>
      <c r="RPB952" s="44"/>
      <c r="RPC952" s="44"/>
      <c r="RPD952" s="44"/>
      <c r="RPE952" s="44"/>
      <c r="RPF952" s="44"/>
      <c r="RPG952" s="44"/>
      <c r="RPH952" s="44"/>
      <c r="RPI952" s="44"/>
      <c r="RPJ952" s="44"/>
      <c r="RPK952" s="44"/>
      <c r="RPL952" s="44"/>
      <c r="RPM952" s="44"/>
      <c r="RPN952" s="44"/>
      <c r="RPO952" s="44"/>
      <c r="RPP952" s="44"/>
      <c r="RPQ952" s="44"/>
      <c r="RPR952" s="44"/>
      <c r="RPS952" s="44"/>
      <c r="RPT952" s="44"/>
      <c r="RPU952" s="44"/>
      <c r="RPV952" s="44"/>
      <c r="RPW952" s="44"/>
      <c r="RPX952" s="44"/>
      <c r="RPY952" s="44"/>
      <c r="RPZ952" s="44"/>
      <c r="RQA952" s="44"/>
      <c r="RQB952" s="44"/>
      <c r="RQC952" s="44"/>
      <c r="RQD952" s="44"/>
      <c r="RQE952" s="44"/>
      <c r="RQF952" s="44"/>
      <c r="RQG952" s="44"/>
      <c r="RQH952" s="44"/>
      <c r="RQI952" s="44"/>
      <c r="RQJ952" s="44"/>
      <c r="RQK952" s="44"/>
      <c r="RQL952" s="44"/>
      <c r="RQM952" s="44"/>
      <c r="RQN952" s="44"/>
      <c r="RQO952" s="44"/>
      <c r="RQP952" s="44"/>
      <c r="RQQ952" s="44"/>
      <c r="RQR952" s="44"/>
      <c r="RQS952" s="44"/>
      <c r="RQT952" s="44"/>
      <c r="RQU952" s="44"/>
      <c r="RQV952" s="44"/>
      <c r="RQW952" s="44"/>
      <c r="RQX952" s="44"/>
      <c r="RQY952" s="44"/>
      <c r="RQZ952" s="44"/>
      <c r="RRA952" s="44"/>
      <c r="RRB952" s="44"/>
      <c r="RRC952" s="44"/>
      <c r="RRD952" s="44"/>
      <c r="RRE952" s="44"/>
      <c r="RRF952" s="44"/>
      <c r="RRG952" s="44"/>
      <c r="RRH952" s="44"/>
      <c r="RRI952" s="44"/>
      <c r="RRJ952" s="44"/>
      <c r="RRK952" s="44"/>
      <c r="RRL952" s="44"/>
      <c r="RRM952" s="44"/>
      <c r="RRN952" s="44"/>
      <c r="RRO952" s="44"/>
      <c r="RRP952" s="44"/>
      <c r="RRQ952" s="44"/>
      <c r="RRR952" s="44"/>
      <c r="RRS952" s="44"/>
      <c r="RRT952" s="44"/>
      <c r="RRU952" s="44"/>
      <c r="RRV952" s="44"/>
      <c r="RRW952" s="44"/>
      <c r="RRX952" s="44"/>
      <c r="RRY952" s="44"/>
      <c r="RRZ952" s="44"/>
      <c r="RSA952" s="44"/>
      <c r="RSB952" s="44"/>
      <c r="RSC952" s="44"/>
      <c r="RSD952" s="44"/>
      <c r="RSE952" s="44"/>
      <c r="RSF952" s="44"/>
      <c r="RSG952" s="44"/>
      <c r="RSH952" s="44"/>
      <c r="RSI952" s="44"/>
      <c r="RSJ952" s="44"/>
      <c r="RSK952" s="44"/>
      <c r="RSL952" s="44"/>
      <c r="RSM952" s="44"/>
      <c r="RSN952" s="44"/>
      <c r="RSO952" s="44"/>
      <c r="RSP952" s="44"/>
      <c r="RSQ952" s="44"/>
      <c r="RSR952" s="44"/>
      <c r="RSS952" s="44"/>
      <c r="RST952" s="44"/>
      <c r="RSU952" s="44"/>
      <c r="RSV952" s="44"/>
      <c r="RSW952" s="44"/>
      <c r="RSX952" s="44"/>
      <c r="RSY952" s="44"/>
      <c r="RSZ952" s="44"/>
      <c r="RTA952" s="44"/>
      <c r="RTB952" s="44"/>
      <c r="RTC952" s="44"/>
      <c r="RTD952" s="44"/>
      <c r="RTE952" s="44"/>
      <c r="RTF952" s="44"/>
      <c r="RTG952" s="44"/>
      <c r="RTH952" s="44"/>
      <c r="RTI952" s="44"/>
      <c r="RTJ952" s="44"/>
      <c r="RTK952" s="44"/>
      <c r="RTL952" s="44"/>
      <c r="RTM952" s="44"/>
      <c r="RTN952" s="44"/>
      <c r="RTO952" s="44"/>
      <c r="RTP952" s="44"/>
      <c r="RTQ952" s="44"/>
      <c r="RTR952" s="44"/>
      <c r="RTS952" s="44"/>
      <c r="RTT952" s="44"/>
      <c r="RTU952" s="44"/>
      <c r="RTV952" s="44"/>
      <c r="RTW952" s="44"/>
      <c r="RTX952" s="44"/>
      <c r="RTY952" s="44"/>
      <c r="RTZ952" s="44"/>
      <c r="RUA952" s="44"/>
      <c r="RUB952" s="44"/>
      <c r="RUC952" s="44"/>
      <c r="RUD952" s="44"/>
      <c r="RUE952" s="44"/>
      <c r="RUF952" s="44"/>
      <c r="RUG952" s="44"/>
      <c r="RUH952" s="44"/>
      <c r="RUI952" s="44"/>
      <c r="RUJ952" s="44"/>
      <c r="RUK952" s="44"/>
      <c r="RUL952" s="44"/>
      <c r="RUM952" s="44"/>
      <c r="RUN952" s="44"/>
      <c r="RUO952" s="44"/>
      <c r="RUP952" s="44"/>
      <c r="RUQ952" s="44"/>
      <c r="RUR952" s="44"/>
      <c r="RUS952" s="44"/>
      <c r="RUT952" s="44"/>
      <c r="RUU952" s="44"/>
      <c r="RUV952" s="44"/>
      <c r="RUW952" s="44"/>
      <c r="RUX952" s="44"/>
      <c r="RUY952" s="44"/>
      <c r="RUZ952" s="44"/>
      <c r="RVA952" s="44"/>
      <c r="RVB952" s="44"/>
      <c r="RVC952" s="44"/>
      <c r="RVD952" s="44"/>
      <c r="RVE952" s="44"/>
      <c r="RVF952" s="44"/>
      <c r="RVG952" s="44"/>
      <c r="RVH952" s="44"/>
      <c r="RVI952" s="44"/>
      <c r="RVJ952" s="44"/>
      <c r="RVK952" s="44"/>
      <c r="RVL952" s="44"/>
      <c r="RVM952" s="44"/>
      <c r="RVN952" s="44"/>
      <c r="RVO952" s="44"/>
      <c r="RVP952" s="44"/>
      <c r="RVQ952" s="44"/>
      <c r="RVR952" s="44"/>
      <c r="RVS952" s="44"/>
      <c r="RVT952" s="44"/>
      <c r="RVU952" s="44"/>
      <c r="RVV952" s="44"/>
      <c r="RVW952" s="44"/>
      <c r="RVX952" s="44"/>
      <c r="RVY952" s="44"/>
      <c r="RVZ952" s="44"/>
      <c r="RWA952" s="44"/>
      <c r="RWB952" s="44"/>
      <c r="RWC952" s="44"/>
      <c r="RWD952" s="44"/>
      <c r="RWE952" s="44"/>
      <c r="RWF952" s="44"/>
      <c r="RWG952" s="44"/>
      <c r="RWH952" s="44"/>
      <c r="RWI952" s="44"/>
      <c r="RWJ952" s="44"/>
      <c r="RWK952" s="44"/>
      <c r="RWL952" s="44"/>
      <c r="RWM952" s="44"/>
      <c r="RWN952" s="44"/>
      <c r="RWO952" s="44"/>
      <c r="RWP952" s="44"/>
      <c r="RWQ952" s="44"/>
      <c r="RWR952" s="44"/>
      <c r="RWS952" s="44"/>
      <c r="RWT952" s="44"/>
      <c r="RWU952" s="44"/>
      <c r="RWV952" s="44"/>
      <c r="RWW952" s="44"/>
      <c r="RWX952" s="44"/>
      <c r="RWY952" s="44"/>
      <c r="RWZ952" s="44"/>
      <c r="RXA952" s="44"/>
      <c r="RXB952" s="44"/>
      <c r="RXC952" s="44"/>
      <c r="RXD952" s="44"/>
      <c r="RXE952" s="44"/>
      <c r="RXF952" s="44"/>
      <c r="RXG952" s="44"/>
      <c r="RXH952" s="44"/>
      <c r="RXI952" s="44"/>
      <c r="RXJ952" s="44"/>
      <c r="RXK952" s="44"/>
      <c r="RXL952" s="44"/>
      <c r="RXM952" s="44"/>
      <c r="RXN952" s="44"/>
      <c r="RXO952" s="44"/>
      <c r="RXP952" s="44"/>
      <c r="RXQ952" s="44"/>
      <c r="RXR952" s="44"/>
      <c r="RXS952" s="44"/>
      <c r="RXT952" s="44"/>
      <c r="RXU952" s="44"/>
      <c r="RXV952" s="44"/>
      <c r="RXW952" s="44"/>
      <c r="RXX952" s="44"/>
      <c r="RXY952" s="44"/>
      <c r="RXZ952" s="44"/>
      <c r="RYA952" s="44"/>
      <c r="RYB952" s="44"/>
      <c r="RYC952" s="44"/>
      <c r="RYD952" s="44"/>
      <c r="RYE952" s="44"/>
      <c r="RYF952" s="44"/>
      <c r="RYG952" s="44"/>
      <c r="RYH952" s="44"/>
      <c r="RYI952" s="44"/>
      <c r="RYJ952" s="44"/>
      <c r="RYK952" s="44"/>
      <c r="RYL952" s="44"/>
      <c r="RYM952" s="44"/>
      <c r="RYN952" s="44"/>
      <c r="RYO952" s="44"/>
      <c r="RYP952" s="44"/>
      <c r="RYQ952" s="44"/>
      <c r="RYR952" s="44"/>
      <c r="RYS952" s="44"/>
      <c r="RYT952" s="44"/>
      <c r="RYU952" s="44"/>
      <c r="RYV952" s="44"/>
      <c r="RYW952" s="44"/>
      <c r="RYX952" s="44"/>
      <c r="RYY952" s="44"/>
      <c r="RYZ952" s="44"/>
      <c r="RZA952" s="44"/>
      <c r="RZB952" s="44"/>
      <c r="RZC952" s="44"/>
      <c r="RZD952" s="44"/>
      <c r="RZE952" s="44"/>
      <c r="RZF952" s="44"/>
      <c r="RZG952" s="44"/>
      <c r="RZH952" s="44"/>
      <c r="RZI952" s="44"/>
      <c r="RZJ952" s="44"/>
      <c r="RZK952" s="44"/>
      <c r="RZL952" s="44"/>
      <c r="RZM952" s="44"/>
      <c r="RZN952" s="44"/>
      <c r="RZO952" s="44"/>
      <c r="RZP952" s="44"/>
      <c r="RZQ952" s="44"/>
      <c r="RZR952" s="44"/>
      <c r="RZS952" s="44"/>
      <c r="RZT952" s="44"/>
      <c r="RZU952" s="44"/>
      <c r="RZV952" s="44"/>
      <c r="RZW952" s="44"/>
      <c r="RZX952" s="44"/>
      <c r="RZY952" s="44"/>
      <c r="RZZ952" s="44"/>
      <c r="SAA952" s="44"/>
      <c r="SAB952" s="44"/>
      <c r="SAC952" s="44"/>
      <c r="SAD952" s="44"/>
      <c r="SAE952" s="44"/>
      <c r="SAF952" s="44"/>
      <c r="SAG952" s="44"/>
      <c r="SAH952" s="44"/>
      <c r="SAI952" s="44"/>
      <c r="SAJ952" s="44"/>
      <c r="SAK952" s="44"/>
      <c r="SAL952" s="44"/>
      <c r="SAM952" s="44"/>
      <c r="SAN952" s="44"/>
      <c r="SAO952" s="44"/>
      <c r="SAP952" s="44"/>
      <c r="SAQ952" s="44"/>
      <c r="SAR952" s="44"/>
      <c r="SAS952" s="44"/>
      <c r="SAT952" s="44"/>
      <c r="SAU952" s="44"/>
      <c r="SAV952" s="44"/>
      <c r="SAW952" s="44"/>
      <c r="SAX952" s="44"/>
      <c r="SAY952" s="44"/>
      <c r="SAZ952" s="44"/>
      <c r="SBA952" s="44"/>
      <c r="SBB952" s="44"/>
      <c r="SBC952" s="44"/>
      <c r="SBD952" s="44"/>
      <c r="SBE952" s="44"/>
      <c r="SBF952" s="44"/>
      <c r="SBG952" s="44"/>
      <c r="SBH952" s="44"/>
      <c r="SBI952" s="44"/>
      <c r="SBJ952" s="44"/>
      <c r="SBK952" s="44"/>
      <c r="SBL952" s="44"/>
      <c r="SBM952" s="44"/>
      <c r="SBN952" s="44"/>
      <c r="SBO952" s="44"/>
      <c r="SBP952" s="44"/>
      <c r="SBQ952" s="44"/>
      <c r="SBR952" s="44"/>
      <c r="SBS952" s="44"/>
      <c r="SBT952" s="44"/>
      <c r="SBU952" s="44"/>
      <c r="SBV952" s="44"/>
      <c r="SBW952" s="44"/>
      <c r="SBX952" s="44"/>
      <c r="SBY952" s="44"/>
      <c r="SBZ952" s="44"/>
      <c r="SCA952" s="44"/>
      <c r="SCB952" s="44"/>
      <c r="SCC952" s="44"/>
      <c r="SCD952" s="44"/>
      <c r="SCE952" s="44"/>
      <c r="SCF952" s="44"/>
      <c r="SCG952" s="44"/>
      <c r="SCH952" s="44"/>
      <c r="SCI952" s="44"/>
      <c r="SCJ952" s="44"/>
      <c r="SCK952" s="44"/>
      <c r="SCL952" s="44"/>
      <c r="SCM952" s="44"/>
      <c r="SCN952" s="44"/>
      <c r="SCO952" s="44"/>
      <c r="SCP952" s="44"/>
      <c r="SCQ952" s="44"/>
      <c r="SCR952" s="44"/>
      <c r="SCS952" s="44"/>
      <c r="SCT952" s="44"/>
      <c r="SCU952" s="44"/>
      <c r="SCV952" s="44"/>
      <c r="SCW952" s="44"/>
      <c r="SCX952" s="44"/>
      <c r="SCY952" s="44"/>
      <c r="SCZ952" s="44"/>
      <c r="SDA952" s="44"/>
      <c r="SDB952" s="44"/>
      <c r="SDC952" s="44"/>
      <c r="SDD952" s="44"/>
      <c r="SDE952" s="44"/>
      <c r="SDF952" s="44"/>
      <c r="SDG952" s="44"/>
      <c r="SDH952" s="44"/>
      <c r="SDI952" s="44"/>
      <c r="SDJ952" s="44"/>
      <c r="SDK952" s="44"/>
      <c r="SDL952" s="44"/>
      <c r="SDM952" s="44"/>
      <c r="SDN952" s="44"/>
      <c r="SDO952" s="44"/>
      <c r="SDP952" s="44"/>
      <c r="SDQ952" s="44"/>
      <c r="SDR952" s="44"/>
      <c r="SDS952" s="44"/>
      <c r="SDT952" s="44"/>
      <c r="SDU952" s="44"/>
      <c r="SDV952" s="44"/>
      <c r="SDW952" s="44"/>
      <c r="SDX952" s="44"/>
      <c r="SDY952" s="44"/>
      <c r="SDZ952" s="44"/>
      <c r="SEA952" s="44"/>
      <c r="SEB952" s="44"/>
      <c r="SEC952" s="44"/>
      <c r="SED952" s="44"/>
      <c r="SEE952" s="44"/>
      <c r="SEF952" s="44"/>
      <c r="SEG952" s="44"/>
      <c r="SEH952" s="44"/>
      <c r="SEI952" s="44"/>
      <c r="SEJ952" s="44"/>
      <c r="SEK952" s="44"/>
      <c r="SEL952" s="44"/>
      <c r="SEM952" s="44"/>
      <c r="SEN952" s="44"/>
      <c r="SEO952" s="44"/>
      <c r="SEP952" s="44"/>
      <c r="SEQ952" s="44"/>
      <c r="SER952" s="44"/>
      <c r="SES952" s="44"/>
      <c r="SET952" s="44"/>
      <c r="SEU952" s="44"/>
      <c r="SEV952" s="44"/>
      <c r="SEW952" s="44"/>
      <c r="SEX952" s="44"/>
      <c r="SEY952" s="44"/>
      <c r="SEZ952" s="44"/>
      <c r="SFA952" s="44"/>
      <c r="SFB952" s="44"/>
      <c r="SFC952" s="44"/>
      <c r="SFD952" s="44"/>
      <c r="SFE952" s="44"/>
      <c r="SFF952" s="44"/>
      <c r="SFG952" s="44"/>
      <c r="SFH952" s="44"/>
      <c r="SFI952" s="44"/>
      <c r="SFJ952" s="44"/>
      <c r="SFK952" s="44"/>
      <c r="SFL952" s="44"/>
      <c r="SFM952" s="44"/>
      <c r="SFN952" s="44"/>
      <c r="SFO952" s="44"/>
      <c r="SFP952" s="44"/>
      <c r="SFQ952" s="44"/>
      <c r="SFR952" s="44"/>
      <c r="SFS952" s="44"/>
      <c r="SFT952" s="44"/>
      <c r="SFU952" s="44"/>
      <c r="SFV952" s="44"/>
      <c r="SFW952" s="44"/>
      <c r="SFX952" s="44"/>
      <c r="SFY952" s="44"/>
      <c r="SFZ952" s="44"/>
      <c r="SGA952" s="44"/>
      <c r="SGB952" s="44"/>
      <c r="SGC952" s="44"/>
      <c r="SGD952" s="44"/>
      <c r="SGE952" s="44"/>
      <c r="SGF952" s="44"/>
      <c r="SGG952" s="44"/>
      <c r="SGH952" s="44"/>
      <c r="SGI952" s="44"/>
      <c r="SGJ952" s="44"/>
      <c r="SGK952" s="44"/>
      <c r="SGL952" s="44"/>
      <c r="SGM952" s="44"/>
      <c r="SGN952" s="44"/>
      <c r="SGO952" s="44"/>
      <c r="SGP952" s="44"/>
      <c r="SGQ952" s="44"/>
      <c r="SGR952" s="44"/>
      <c r="SGS952" s="44"/>
      <c r="SGT952" s="44"/>
      <c r="SGU952" s="44"/>
      <c r="SGV952" s="44"/>
      <c r="SGW952" s="44"/>
      <c r="SGX952" s="44"/>
      <c r="SGY952" s="44"/>
      <c r="SGZ952" s="44"/>
      <c r="SHA952" s="44"/>
      <c r="SHB952" s="44"/>
      <c r="SHC952" s="44"/>
      <c r="SHD952" s="44"/>
      <c r="SHE952" s="44"/>
      <c r="SHF952" s="44"/>
      <c r="SHG952" s="44"/>
      <c r="SHH952" s="44"/>
      <c r="SHI952" s="44"/>
      <c r="SHJ952" s="44"/>
      <c r="SHK952" s="44"/>
      <c r="SHL952" s="44"/>
      <c r="SHM952" s="44"/>
      <c r="SHN952" s="44"/>
      <c r="SHO952" s="44"/>
      <c r="SHP952" s="44"/>
      <c r="SHQ952" s="44"/>
      <c r="SHR952" s="44"/>
      <c r="SHS952" s="44"/>
      <c r="SHT952" s="44"/>
      <c r="SHU952" s="44"/>
      <c r="SHV952" s="44"/>
      <c r="SHW952" s="44"/>
      <c r="SHX952" s="44"/>
      <c r="SHY952" s="44"/>
      <c r="SHZ952" s="44"/>
      <c r="SIA952" s="44"/>
      <c r="SIB952" s="44"/>
      <c r="SIC952" s="44"/>
      <c r="SID952" s="44"/>
      <c r="SIE952" s="44"/>
      <c r="SIF952" s="44"/>
      <c r="SIG952" s="44"/>
      <c r="SIH952" s="44"/>
      <c r="SII952" s="44"/>
      <c r="SIJ952" s="44"/>
      <c r="SIK952" s="44"/>
      <c r="SIL952" s="44"/>
      <c r="SIM952" s="44"/>
      <c r="SIN952" s="44"/>
      <c r="SIO952" s="44"/>
      <c r="SIP952" s="44"/>
      <c r="SIQ952" s="44"/>
      <c r="SIR952" s="44"/>
      <c r="SIS952" s="44"/>
      <c r="SIT952" s="44"/>
      <c r="SIU952" s="44"/>
      <c r="SIV952" s="44"/>
      <c r="SIW952" s="44"/>
      <c r="SIX952" s="44"/>
      <c r="SIY952" s="44"/>
      <c r="SIZ952" s="44"/>
      <c r="SJA952" s="44"/>
      <c r="SJB952" s="44"/>
      <c r="SJC952" s="44"/>
      <c r="SJD952" s="44"/>
      <c r="SJE952" s="44"/>
      <c r="SJF952" s="44"/>
      <c r="SJG952" s="44"/>
      <c r="SJH952" s="44"/>
      <c r="SJI952" s="44"/>
      <c r="SJJ952" s="44"/>
      <c r="SJK952" s="44"/>
      <c r="SJL952" s="44"/>
      <c r="SJM952" s="44"/>
      <c r="SJN952" s="44"/>
      <c r="SJO952" s="44"/>
      <c r="SJP952" s="44"/>
      <c r="SJQ952" s="44"/>
      <c r="SJR952" s="44"/>
      <c r="SJS952" s="44"/>
      <c r="SJT952" s="44"/>
      <c r="SJU952" s="44"/>
      <c r="SJV952" s="44"/>
      <c r="SJW952" s="44"/>
      <c r="SJX952" s="44"/>
      <c r="SJY952" s="44"/>
      <c r="SJZ952" s="44"/>
      <c r="SKA952" s="44"/>
      <c r="SKB952" s="44"/>
      <c r="SKC952" s="44"/>
      <c r="SKD952" s="44"/>
      <c r="SKE952" s="44"/>
      <c r="SKF952" s="44"/>
      <c r="SKG952" s="44"/>
      <c r="SKH952" s="44"/>
      <c r="SKI952" s="44"/>
      <c r="SKJ952" s="44"/>
      <c r="SKK952" s="44"/>
      <c r="SKL952" s="44"/>
      <c r="SKM952" s="44"/>
      <c r="SKN952" s="44"/>
      <c r="SKO952" s="44"/>
      <c r="SKP952" s="44"/>
      <c r="SKQ952" s="44"/>
      <c r="SKR952" s="44"/>
      <c r="SKS952" s="44"/>
      <c r="SKT952" s="44"/>
      <c r="SKU952" s="44"/>
      <c r="SKV952" s="44"/>
      <c r="SKW952" s="44"/>
      <c r="SKX952" s="44"/>
      <c r="SKY952" s="44"/>
      <c r="SKZ952" s="44"/>
      <c r="SLA952" s="44"/>
      <c r="SLB952" s="44"/>
      <c r="SLC952" s="44"/>
      <c r="SLD952" s="44"/>
      <c r="SLE952" s="44"/>
      <c r="SLF952" s="44"/>
      <c r="SLG952" s="44"/>
      <c r="SLH952" s="44"/>
      <c r="SLI952" s="44"/>
      <c r="SLJ952" s="44"/>
      <c r="SLK952" s="44"/>
      <c r="SLL952" s="44"/>
      <c r="SLM952" s="44"/>
      <c r="SLN952" s="44"/>
      <c r="SLO952" s="44"/>
      <c r="SLP952" s="44"/>
      <c r="SLQ952" s="44"/>
      <c r="SLR952" s="44"/>
      <c r="SLS952" s="44"/>
      <c r="SLT952" s="44"/>
      <c r="SLU952" s="44"/>
      <c r="SLV952" s="44"/>
      <c r="SLW952" s="44"/>
      <c r="SLX952" s="44"/>
      <c r="SLY952" s="44"/>
      <c r="SLZ952" s="44"/>
      <c r="SMA952" s="44"/>
      <c r="SMB952" s="44"/>
      <c r="SMC952" s="44"/>
      <c r="SMD952" s="44"/>
      <c r="SME952" s="44"/>
      <c r="SMF952" s="44"/>
      <c r="SMG952" s="44"/>
      <c r="SMH952" s="44"/>
      <c r="SMI952" s="44"/>
      <c r="SMJ952" s="44"/>
      <c r="SMK952" s="44"/>
      <c r="SML952" s="44"/>
      <c r="SMM952" s="44"/>
      <c r="SMN952" s="44"/>
      <c r="SMO952" s="44"/>
      <c r="SMP952" s="44"/>
      <c r="SMQ952" s="44"/>
      <c r="SMR952" s="44"/>
      <c r="SMS952" s="44"/>
      <c r="SMT952" s="44"/>
      <c r="SMU952" s="44"/>
      <c r="SMV952" s="44"/>
      <c r="SMW952" s="44"/>
      <c r="SMX952" s="44"/>
      <c r="SMY952" s="44"/>
      <c r="SMZ952" s="44"/>
      <c r="SNA952" s="44"/>
      <c r="SNB952" s="44"/>
      <c r="SNC952" s="44"/>
      <c r="SND952" s="44"/>
      <c r="SNE952" s="44"/>
      <c r="SNF952" s="44"/>
      <c r="SNG952" s="44"/>
      <c r="SNH952" s="44"/>
      <c r="SNI952" s="44"/>
      <c r="SNJ952" s="44"/>
      <c r="SNK952" s="44"/>
      <c r="SNL952" s="44"/>
      <c r="SNM952" s="44"/>
      <c r="SNN952" s="44"/>
      <c r="SNO952" s="44"/>
      <c r="SNP952" s="44"/>
      <c r="SNQ952" s="44"/>
      <c r="SNR952" s="44"/>
      <c r="SNS952" s="44"/>
      <c r="SNT952" s="44"/>
      <c r="SNU952" s="44"/>
      <c r="SNV952" s="44"/>
      <c r="SNW952" s="44"/>
      <c r="SNX952" s="44"/>
      <c r="SNY952" s="44"/>
      <c r="SNZ952" s="44"/>
      <c r="SOA952" s="44"/>
      <c r="SOB952" s="44"/>
      <c r="SOC952" s="44"/>
      <c r="SOD952" s="44"/>
      <c r="SOE952" s="44"/>
      <c r="SOF952" s="44"/>
      <c r="SOG952" s="44"/>
      <c r="SOH952" s="44"/>
      <c r="SOI952" s="44"/>
      <c r="SOJ952" s="44"/>
      <c r="SOK952" s="44"/>
      <c r="SOL952" s="44"/>
      <c r="SOM952" s="44"/>
      <c r="SON952" s="44"/>
      <c r="SOO952" s="44"/>
      <c r="SOP952" s="44"/>
      <c r="SOQ952" s="44"/>
      <c r="SOR952" s="44"/>
      <c r="SOS952" s="44"/>
      <c r="SOT952" s="44"/>
      <c r="SOU952" s="44"/>
      <c r="SOV952" s="44"/>
      <c r="SOW952" s="44"/>
      <c r="SOX952" s="44"/>
      <c r="SOY952" s="44"/>
      <c r="SOZ952" s="44"/>
      <c r="SPA952" s="44"/>
      <c r="SPB952" s="44"/>
      <c r="SPC952" s="44"/>
      <c r="SPD952" s="44"/>
      <c r="SPE952" s="44"/>
      <c r="SPF952" s="44"/>
      <c r="SPG952" s="44"/>
      <c r="SPH952" s="44"/>
      <c r="SPI952" s="44"/>
      <c r="SPJ952" s="44"/>
      <c r="SPK952" s="44"/>
      <c r="SPL952" s="44"/>
      <c r="SPM952" s="44"/>
      <c r="SPN952" s="44"/>
      <c r="SPO952" s="44"/>
      <c r="SPP952" s="44"/>
      <c r="SPQ952" s="44"/>
      <c r="SPR952" s="44"/>
      <c r="SPS952" s="44"/>
      <c r="SPT952" s="44"/>
      <c r="SPU952" s="44"/>
      <c r="SPV952" s="44"/>
      <c r="SPW952" s="44"/>
      <c r="SPX952" s="44"/>
      <c r="SPY952" s="44"/>
      <c r="SPZ952" s="44"/>
      <c r="SQA952" s="44"/>
      <c r="SQB952" s="44"/>
      <c r="SQC952" s="44"/>
      <c r="SQD952" s="44"/>
      <c r="SQE952" s="44"/>
      <c r="SQF952" s="44"/>
      <c r="SQG952" s="44"/>
      <c r="SQH952" s="44"/>
      <c r="SQI952" s="44"/>
      <c r="SQJ952" s="44"/>
      <c r="SQK952" s="44"/>
      <c r="SQL952" s="44"/>
      <c r="SQM952" s="44"/>
      <c r="SQN952" s="44"/>
      <c r="SQO952" s="44"/>
      <c r="SQP952" s="44"/>
      <c r="SQQ952" s="44"/>
      <c r="SQR952" s="44"/>
      <c r="SQS952" s="44"/>
      <c r="SQT952" s="44"/>
      <c r="SQU952" s="44"/>
      <c r="SQV952" s="44"/>
      <c r="SQW952" s="44"/>
      <c r="SQX952" s="44"/>
      <c r="SQY952" s="44"/>
      <c r="SQZ952" s="44"/>
      <c r="SRA952" s="44"/>
      <c r="SRB952" s="44"/>
      <c r="SRC952" s="44"/>
      <c r="SRD952" s="44"/>
      <c r="SRE952" s="44"/>
      <c r="SRF952" s="44"/>
      <c r="SRG952" s="44"/>
      <c r="SRH952" s="44"/>
      <c r="SRI952" s="44"/>
      <c r="SRJ952" s="44"/>
      <c r="SRK952" s="44"/>
      <c r="SRL952" s="44"/>
      <c r="SRM952" s="44"/>
      <c r="SRN952" s="44"/>
      <c r="SRO952" s="44"/>
      <c r="SRP952" s="44"/>
      <c r="SRQ952" s="44"/>
      <c r="SRR952" s="44"/>
      <c r="SRS952" s="44"/>
      <c r="SRT952" s="44"/>
      <c r="SRU952" s="44"/>
      <c r="SRV952" s="44"/>
      <c r="SRW952" s="44"/>
      <c r="SRX952" s="44"/>
      <c r="SRY952" s="44"/>
      <c r="SRZ952" s="44"/>
      <c r="SSA952" s="44"/>
      <c r="SSB952" s="44"/>
      <c r="SSC952" s="44"/>
      <c r="SSD952" s="44"/>
      <c r="SSE952" s="44"/>
      <c r="SSF952" s="44"/>
      <c r="SSG952" s="44"/>
      <c r="SSH952" s="44"/>
      <c r="SSI952" s="44"/>
      <c r="SSJ952" s="44"/>
      <c r="SSK952" s="44"/>
      <c r="SSL952" s="44"/>
      <c r="SSM952" s="44"/>
      <c r="SSN952" s="44"/>
      <c r="SSO952" s="44"/>
      <c r="SSP952" s="44"/>
      <c r="SSQ952" s="44"/>
      <c r="SSR952" s="44"/>
      <c r="SSS952" s="44"/>
      <c r="SST952" s="44"/>
      <c r="SSU952" s="44"/>
      <c r="SSV952" s="44"/>
      <c r="SSW952" s="44"/>
      <c r="SSX952" s="44"/>
      <c r="SSY952" s="44"/>
      <c r="SSZ952" s="44"/>
      <c r="STA952" s="44"/>
      <c r="STB952" s="44"/>
      <c r="STC952" s="44"/>
      <c r="STD952" s="44"/>
      <c r="STE952" s="44"/>
      <c r="STF952" s="44"/>
      <c r="STG952" s="44"/>
      <c r="STH952" s="44"/>
      <c r="STI952" s="44"/>
      <c r="STJ952" s="44"/>
      <c r="STK952" s="44"/>
      <c r="STL952" s="44"/>
      <c r="STM952" s="44"/>
      <c r="STN952" s="44"/>
      <c r="STO952" s="44"/>
      <c r="STP952" s="44"/>
      <c r="STQ952" s="44"/>
      <c r="STR952" s="44"/>
      <c r="STS952" s="44"/>
      <c r="STT952" s="44"/>
      <c r="STU952" s="44"/>
      <c r="STV952" s="44"/>
      <c r="STW952" s="44"/>
      <c r="STX952" s="44"/>
      <c r="STY952" s="44"/>
      <c r="STZ952" s="44"/>
      <c r="SUA952" s="44"/>
      <c r="SUB952" s="44"/>
      <c r="SUC952" s="44"/>
      <c r="SUD952" s="44"/>
      <c r="SUE952" s="44"/>
      <c r="SUF952" s="44"/>
      <c r="SUG952" s="44"/>
      <c r="SUH952" s="44"/>
      <c r="SUI952" s="44"/>
      <c r="SUJ952" s="44"/>
      <c r="SUK952" s="44"/>
      <c r="SUL952" s="44"/>
      <c r="SUM952" s="44"/>
      <c r="SUN952" s="44"/>
      <c r="SUO952" s="44"/>
      <c r="SUP952" s="44"/>
      <c r="SUQ952" s="44"/>
      <c r="SUR952" s="44"/>
      <c r="SUS952" s="44"/>
      <c r="SUT952" s="44"/>
      <c r="SUU952" s="44"/>
      <c r="SUV952" s="44"/>
      <c r="SUW952" s="44"/>
      <c r="SUX952" s="44"/>
      <c r="SUY952" s="44"/>
      <c r="SUZ952" s="44"/>
      <c r="SVA952" s="44"/>
      <c r="SVB952" s="44"/>
      <c r="SVC952" s="44"/>
      <c r="SVD952" s="44"/>
      <c r="SVE952" s="44"/>
      <c r="SVF952" s="44"/>
      <c r="SVG952" s="44"/>
      <c r="SVH952" s="44"/>
      <c r="SVI952" s="44"/>
      <c r="SVJ952" s="44"/>
      <c r="SVK952" s="44"/>
      <c r="SVL952" s="44"/>
      <c r="SVM952" s="44"/>
      <c r="SVN952" s="44"/>
      <c r="SVO952" s="44"/>
      <c r="SVP952" s="44"/>
      <c r="SVQ952" s="44"/>
      <c r="SVR952" s="44"/>
      <c r="SVS952" s="44"/>
      <c r="SVT952" s="44"/>
      <c r="SVU952" s="44"/>
      <c r="SVV952" s="44"/>
      <c r="SVW952" s="44"/>
      <c r="SVX952" s="44"/>
      <c r="SVY952" s="44"/>
      <c r="SVZ952" s="44"/>
      <c r="SWA952" s="44"/>
      <c r="SWB952" s="44"/>
      <c r="SWC952" s="44"/>
      <c r="SWD952" s="44"/>
      <c r="SWE952" s="44"/>
      <c r="SWF952" s="44"/>
      <c r="SWG952" s="44"/>
      <c r="SWH952" s="44"/>
      <c r="SWI952" s="44"/>
      <c r="SWJ952" s="44"/>
      <c r="SWK952" s="44"/>
      <c r="SWL952" s="44"/>
      <c r="SWM952" s="44"/>
      <c r="SWN952" s="44"/>
      <c r="SWO952" s="44"/>
      <c r="SWP952" s="44"/>
      <c r="SWQ952" s="44"/>
      <c r="SWR952" s="44"/>
      <c r="SWS952" s="44"/>
      <c r="SWT952" s="44"/>
      <c r="SWU952" s="44"/>
      <c r="SWV952" s="44"/>
      <c r="SWW952" s="44"/>
      <c r="SWX952" s="44"/>
      <c r="SWY952" s="44"/>
      <c r="SWZ952" s="44"/>
      <c r="SXA952" s="44"/>
      <c r="SXB952" s="44"/>
      <c r="SXC952" s="44"/>
      <c r="SXD952" s="44"/>
      <c r="SXE952" s="44"/>
      <c r="SXF952" s="44"/>
      <c r="SXG952" s="44"/>
      <c r="SXH952" s="44"/>
      <c r="SXI952" s="44"/>
      <c r="SXJ952" s="44"/>
      <c r="SXK952" s="44"/>
      <c r="SXL952" s="44"/>
      <c r="SXM952" s="44"/>
      <c r="SXN952" s="44"/>
      <c r="SXO952" s="44"/>
      <c r="SXP952" s="44"/>
      <c r="SXQ952" s="44"/>
      <c r="SXR952" s="44"/>
      <c r="SXS952" s="44"/>
      <c r="SXT952" s="44"/>
      <c r="SXU952" s="44"/>
      <c r="SXV952" s="44"/>
      <c r="SXW952" s="44"/>
      <c r="SXX952" s="44"/>
      <c r="SXY952" s="44"/>
      <c r="SXZ952" s="44"/>
      <c r="SYA952" s="44"/>
      <c r="SYB952" s="44"/>
      <c r="SYC952" s="44"/>
      <c r="SYD952" s="44"/>
      <c r="SYE952" s="44"/>
      <c r="SYF952" s="44"/>
      <c r="SYG952" s="44"/>
      <c r="SYH952" s="44"/>
      <c r="SYI952" s="44"/>
      <c r="SYJ952" s="44"/>
      <c r="SYK952" s="44"/>
      <c r="SYL952" s="44"/>
      <c r="SYM952" s="44"/>
      <c r="SYN952" s="44"/>
      <c r="SYO952" s="44"/>
      <c r="SYP952" s="44"/>
      <c r="SYQ952" s="44"/>
      <c r="SYR952" s="44"/>
      <c r="SYS952" s="44"/>
      <c r="SYT952" s="44"/>
      <c r="SYU952" s="44"/>
      <c r="SYV952" s="44"/>
      <c r="SYW952" s="44"/>
      <c r="SYX952" s="44"/>
      <c r="SYY952" s="44"/>
      <c r="SYZ952" s="44"/>
      <c r="SZA952" s="44"/>
      <c r="SZB952" s="44"/>
      <c r="SZC952" s="44"/>
      <c r="SZD952" s="44"/>
      <c r="SZE952" s="44"/>
      <c r="SZF952" s="44"/>
      <c r="SZG952" s="44"/>
      <c r="SZH952" s="44"/>
      <c r="SZI952" s="44"/>
      <c r="SZJ952" s="44"/>
      <c r="SZK952" s="44"/>
      <c r="SZL952" s="44"/>
      <c r="SZM952" s="44"/>
      <c r="SZN952" s="44"/>
      <c r="SZO952" s="44"/>
      <c r="SZP952" s="44"/>
      <c r="SZQ952" s="44"/>
      <c r="SZR952" s="44"/>
      <c r="SZS952" s="44"/>
      <c r="SZT952" s="44"/>
      <c r="SZU952" s="44"/>
      <c r="SZV952" s="44"/>
      <c r="SZW952" s="44"/>
      <c r="SZX952" s="44"/>
      <c r="SZY952" s="44"/>
      <c r="SZZ952" s="44"/>
      <c r="TAA952" s="44"/>
      <c r="TAB952" s="44"/>
      <c r="TAC952" s="44"/>
      <c r="TAD952" s="44"/>
      <c r="TAE952" s="44"/>
      <c r="TAF952" s="44"/>
      <c r="TAG952" s="44"/>
      <c r="TAH952" s="44"/>
      <c r="TAI952" s="44"/>
      <c r="TAJ952" s="44"/>
      <c r="TAK952" s="44"/>
      <c r="TAL952" s="44"/>
      <c r="TAM952" s="44"/>
      <c r="TAN952" s="44"/>
      <c r="TAO952" s="44"/>
      <c r="TAP952" s="44"/>
      <c r="TAQ952" s="44"/>
      <c r="TAR952" s="44"/>
      <c r="TAS952" s="44"/>
      <c r="TAT952" s="44"/>
      <c r="TAU952" s="44"/>
      <c r="TAV952" s="44"/>
      <c r="TAW952" s="44"/>
      <c r="TAX952" s="44"/>
      <c r="TAY952" s="44"/>
      <c r="TAZ952" s="44"/>
      <c r="TBA952" s="44"/>
      <c r="TBB952" s="44"/>
      <c r="TBC952" s="44"/>
      <c r="TBD952" s="44"/>
      <c r="TBE952" s="44"/>
      <c r="TBF952" s="44"/>
      <c r="TBG952" s="44"/>
      <c r="TBH952" s="44"/>
      <c r="TBI952" s="44"/>
      <c r="TBJ952" s="44"/>
      <c r="TBK952" s="44"/>
      <c r="TBL952" s="44"/>
      <c r="TBM952" s="44"/>
      <c r="TBN952" s="44"/>
      <c r="TBO952" s="44"/>
      <c r="TBP952" s="44"/>
      <c r="TBQ952" s="44"/>
      <c r="TBR952" s="44"/>
      <c r="TBS952" s="44"/>
      <c r="TBT952" s="44"/>
      <c r="TBU952" s="44"/>
      <c r="TBV952" s="44"/>
      <c r="TBW952" s="44"/>
      <c r="TBX952" s="44"/>
      <c r="TBY952" s="44"/>
      <c r="TBZ952" s="44"/>
      <c r="TCA952" s="44"/>
      <c r="TCB952" s="44"/>
      <c r="TCC952" s="44"/>
      <c r="TCD952" s="44"/>
      <c r="TCE952" s="44"/>
      <c r="TCF952" s="44"/>
      <c r="TCG952" s="44"/>
      <c r="TCH952" s="44"/>
      <c r="TCI952" s="44"/>
      <c r="TCJ952" s="44"/>
      <c r="TCK952" s="44"/>
      <c r="TCL952" s="44"/>
      <c r="TCM952" s="44"/>
      <c r="TCN952" s="44"/>
      <c r="TCO952" s="44"/>
      <c r="TCP952" s="44"/>
      <c r="TCQ952" s="44"/>
      <c r="TCR952" s="44"/>
      <c r="TCS952" s="44"/>
      <c r="TCT952" s="44"/>
      <c r="TCU952" s="44"/>
      <c r="TCV952" s="44"/>
      <c r="TCW952" s="44"/>
      <c r="TCX952" s="44"/>
      <c r="TCY952" s="44"/>
      <c r="TCZ952" s="44"/>
      <c r="TDA952" s="44"/>
      <c r="TDB952" s="44"/>
      <c r="TDC952" s="44"/>
      <c r="TDD952" s="44"/>
      <c r="TDE952" s="44"/>
      <c r="TDF952" s="44"/>
      <c r="TDG952" s="44"/>
      <c r="TDH952" s="44"/>
      <c r="TDI952" s="44"/>
      <c r="TDJ952" s="44"/>
      <c r="TDK952" s="44"/>
      <c r="TDL952" s="44"/>
      <c r="TDM952" s="44"/>
      <c r="TDN952" s="44"/>
      <c r="TDO952" s="44"/>
      <c r="TDP952" s="44"/>
      <c r="TDQ952" s="44"/>
      <c r="TDR952" s="44"/>
      <c r="TDS952" s="44"/>
      <c r="TDT952" s="44"/>
      <c r="TDU952" s="44"/>
      <c r="TDV952" s="44"/>
      <c r="TDW952" s="44"/>
      <c r="TDX952" s="44"/>
      <c r="TDY952" s="44"/>
      <c r="TDZ952" s="44"/>
      <c r="TEA952" s="44"/>
      <c r="TEB952" s="44"/>
      <c r="TEC952" s="44"/>
      <c r="TED952" s="44"/>
      <c r="TEE952" s="44"/>
      <c r="TEF952" s="44"/>
      <c r="TEG952" s="44"/>
      <c r="TEH952" s="44"/>
      <c r="TEI952" s="44"/>
      <c r="TEJ952" s="44"/>
      <c r="TEK952" s="44"/>
      <c r="TEL952" s="44"/>
      <c r="TEM952" s="44"/>
      <c r="TEN952" s="44"/>
      <c r="TEO952" s="44"/>
      <c r="TEP952" s="44"/>
      <c r="TEQ952" s="44"/>
      <c r="TER952" s="44"/>
      <c r="TES952" s="44"/>
      <c r="TET952" s="44"/>
      <c r="TEU952" s="44"/>
      <c r="TEV952" s="44"/>
      <c r="TEW952" s="44"/>
      <c r="TEX952" s="44"/>
      <c r="TEY952" s="44"/>
      <c r="TEZ952" s="44"/>
      <c r="TFA952" s="44"/>
      <c r="TFB952" s="44"/>
      <c r="TFC952" s="44"/>
      <c r="TFD952" s="44"/>
      <c r="TFE952" s="44"/>
      <c r="TFF952" s="44"/>
      <c r="TFG952" s="44"/>
      <c r="TFH952" s="44"/>
      <c r="TFI952" s="44"/>
      <c r="TFJ952" s="44"/>
      <c r="TFK952" s="44"/>
      <c r="TFL952" s="44"/>
      <c r="TFM952" s="44"/>
      <c r="TFN952" s="44"/>
      <c r="TFO952" s="44"/>
      <c r="TFP952" s="44"/>
      <c r="TFQ952" s="44"/>
      <c r="TFR952" s="44"/>
      <c r="TFS952" s="44"/>
      <c r="TFT952" s="44"/>
      <c r="TFU952" s="44"/>
      <c r="TFV952" s="44"/>
      <c r="TFW952" s="44"/>
      <c r="TFX952" s="44"/>
      <c r="TFY952" s="44"/>
      <c r="TFZ952" s="44"/>
      <c r="TGA952" s="44"/>
      <c r="TGB952" s="44"/>
      <c r="TGC952" s="44"/>
      <c r="TGD952" s="44"/>
      <c r="TGE952" s="44"/>
      <c r="TGF952" s="44"/>
      <c r="TGG952" s="44"/>
      <c r="TGH952" s="44"/>
      <c r="TGI952" s="44"/>
      <c r="TGJ952" s="44"/>
      <c r="TGK952" s="44"/>
      <c r="TGL952" s="44"/>
      <c r="TGM952" s="44"/>
      <c r="TGN952" s="44"/>
      <c r="TGO952" s="44"/>
      <c r="TGP952" s="44"/>
      <c r="TGQ952" s="44"/>
      <c r="TGR952" s="44"/>
      <c r="TGS952" s="44"/>
      <c r="TGT952" s="44"/>
      <c r="TGU952" s="44"/>
      <c r="TGV952" s="44"/>
      <c r="TGW952" s="44"/>
      <c r="TGX952" s="44"/>
      <c r="TGY952" s="44"/>
      <c r="TGZ952" s="44"/>
      <c r="THA952" s="44"/>
      <c r="THB952" s="44"/>
      <c r="THC952" s="44"/>
      <c r="THD952" s="44"/>
      <c r="THE952" s="44"/>
      <c r="THF952" s="44"/>
      <c r="THG952" s="44"/>
      <c r="THH952" s="44"/>
      <c r="THI952" s="44"/>
      <c r="THJ952" s="44"/>
      <c r="THK952" s="44"/>
      <c r="THL952" s="44"/>
      <c r="THM952" s="44"/>
      <c r="THN952" s="44"/>
      <c r="THO952" s="44"/>
      <c r="THP952" s="44"/>
      <c r="THQ952" s="44"/>
      <c r="THR952" s="44"/>
      <c r="THS952" s="44"/>
      <c r="THT952" s="44"/>
      <c r="THU952" s="44"/>
      <c r="THV952" s="44"/>
      <c r="THW952" s="44"/>
      <c r="THX952" s="44"/>
      <c r="THY952" s="44"/>
      <c r="THZ952" s="44"/>
      <c r="TIA952" s="44"/>
      <c r="TIB952" s="44"/>
      <c r="TIC952" s="44"/>
      <c r="TID952" s="44"/>
      <c r="TIE952" s="44"/>
      <c r="TIF952" s="44"/>
      <c r="TIG952" s="44"/>
      <c r="TIH952" s="44"/>
      <c r="TII952" s="44"/>
      <c r="TIJ952" s="44"/>
      <c r="TIK952" s="44"/>
      <c r="TIL952" s="44"/>
      <c r="TIM952" s="44"/>
      <c r="TIN952" s="44"/>
      <c r="TIO952" s="44"/>
      <c r="TIP952" s="44"/>
      <c r="TIQ952" s="44"/>
      <c r="TIR952" s="44"/>
      <c r="TIS952" s="44"/>
      <c r="TIT952" s="44"/>
      <c r="TIU952" s="44"/>
      <c r="TIV952" s="44"/>
      <c r="TIW952" s="44"/>
      <c r="TIX952" s="44"/>
      <c r="TIY952" s="44"/>
      <c r="TIZ952" s="44"/>
      <c r="TJA952" s="44"/>
      <c r="TJB952" s="44"/>
      <c r="TJC952" s="44"/>
      <c r="TJD952" s="44"/>
      <c r="TJE952" s="44"/>
      <c r="TJF952" s="44"/>
      <c r="TJG952" s="44"/>
      <c r="TJH952" s="44"/>
      <c r="TJI952" s="44"/>
      <c r="TJJ952" s="44"/>
      <c r="TJK952" s="44"/>
      <c r="TJL952" s="44"/>
      <c r="TJM952" s="44"/>
      <c r="TJN952" s="44"/>
      <c r="TJO952" s="44"/>
      <c r="TJP952" s="44"/>
      <c r="TJQ952" s="44"/>
      <c r="TJR952" s="44"/>
      <c r="TJS952" s="44"/>
      <c r="TJT952" s="44"/>
      <c r="TJU952" s="44"/>
      <c r="TJV952" s="44"/>
      <c r="TJW952" s="44"/>
      <c r="TJX952" s="44"/>
      <c r="TJY952" s="44"/>
      <c r="TJZ952" s="44"/>
      <c r="TKA952" s="44"/>
      <c r="TKB952" s="44"/>
      <c r="TKC952" s="44"/>
      <c r="TKD952" s="44"/>
      <c r="TKE952" s="44"/>
      <c r="TKF952" s="44"/>
      <c r="TKG952" s="44"/>
      <c r="TKH952" s="44"/>
      <c r="TKI952" s="44"/>
      <c r="TKJ952" s="44"/>
      <c r="TKK952" s="44"/>
      <c r="TKL952" s="44"/>
      <c r="TKM952" s="44"/>
      <c r="TKN952" s="44"/>
      <c r="TKO952" s="44"/>
      <c r="TKP952" s="44"/>
      <c r="TKQ952" s="44"/>
      <c r="TKR952" s="44"/>
      <c r="TKS952" s="44"/>
      <c r="TKT952" s="44"/>
      <c r="TKU952" s="44"/>
      <c r="TKV952" s="44"/>
      <c r="TKW952" s="44"/>
      <c r="TKX952" s="44"/>
      <c r="TKY952" s="44"/>
      <c r="TKZ952" s="44"/>
      <c r="TLA952" s="44"/>
      <c r="TLB952" s="44"/>
      <c r="TLC952" s="44"/>
      <c r="TLD952" s="44"/>
      <c r="TLE952" s="44"/>
      <c r="TLF952" s="44"/>
      <c r="TLG952" s="44"/>
      <c r="TLH952" s="44"/>
      <c r="TLI952" s="44"/>
      <c r="TLJ952" s="44"/>
      <c r="TLK952" s="44"/>
      <c r="TLL952" s="44"/>
      <c r="TLM952" s="44"/>
      <c r="TLN952" s="44"/>
      <c r="TLO952" s="44"/>
      <c r="TLP952" s="44"/>
      <c r="TLQ952" s="44"/>
      <c r="TLR952" s="44"/>
      <c r="TLS952" s="44"/>
      <c r="TLT952" s="44"/>
      <c r="TLU952" s="44"/>
      <c r="TLV952" s="44"/>
      <c r="TLW952" s="44"/>
      <c r="TLX952" s="44"/>
      <c r="TLY952" s="44"/>
      <c r="TLZ952" s="44"/>
      <c r="TMA952" s="44"/>
      <c r="TMB952" s="44"/>
      <c r="TMC952" s="44"/>
      <c r="TMD952" s="44"/>
      <c r="TME952" s="44"/>
      <c r="TMF952" s="44"/>
      <c r="TMG952" s="44"/>
      <c r="TMH952" s="44"/>
      <c r="TMI952" s="44"/>
      <c r="TMJ952" s="44"/>
      <c r="TMK952" s="44"/>
      <c r="TML952" s="44"/>
      <c r="TMM952" s="44"/>
      <c r="TMN952" s="44"/>
      <c r="TMO952" s="44"/>
      <c r="TMP952" s="44"/>
      <c r="TMQ952" s="44"/>
      <c r="TMR952" s="44"/>
      <c r="TMS952" s="44"/>
      <c r="TMT952" s="44"/>
      <c r="TMU952" s="44"/>
      <c r="TMV952" s="44"/>
      <c r="TMW952" s="44"/>
      <c r="TMX952" s="44"/>
      <c r="TMY952" s="44"/>
      <c r="TMZ952" s="44"/>
      <c r="TNA952" s="44"/>
      <c r="TNB952" s="44"/>
      <c r="TNC952" s="44"/>
      <c r="TND952" s="44"/>
      <c r="TNE952" s="44"/>
      <c r="TNF952" s="44"/>
      <c r="TNG952" s="44"/>
      <c r="TNH952" s="44"/>
      <c r="TNI952" s="44"/>
      <c r="TNJ952" s="44"/>
      <c r="TNK952" s="44"/>
      <c r="TNL952" s="44"/>
      <c r="TNM952" s="44"/>
      <c r="TNN952" s="44"/>
      <c r="TNO952" s="44"/>
      <c r="TNP952" s="44"/>
      <c r="TNQ952" s="44"/>
      <c r="TNR952" s="44"/>
      <c r="TNS952" s="44"/>
      <c r="TNT952" s="44"/>
      <c r="TNU952" s="44"/>
      <c r="TNV952" s="44"/>
      <c r="TNW952" s="44"/>
      <c r="TNX952" s="44"/>
      <c r="TNY952" s="44"/>
      <c r="TNZ952" s="44"/>
      <c r="TOA952" s="44"/>
      <c r="TOB952" s="44"/>
      <c r="TOC952" s="44"/>
      <c r="TOD952" s="44"/>
      <c r="TOE952" s="44"/>
      <c r="TOF952" s="44"/>
      <c r="TOG952" s="44"/>
      <c r="TOH952" s="44"/>
      <c r="TOI952" s="44"/>
      <c r="TOJ952" s="44"/>
      <c r="TOK952" s="44"/>
      <c r="TOL952" s="44"/>
      <c r="TOM952" s="44"/>
      <c r="TON952" s="44"/>
      <c r="TOO952" s="44"/>
      <c r="TOP952" s="44"/>
      <c r="TOQ952" s="44"/>
      <c r="TOR952" s="44"/>
      <c r="TOS952" s="44"/>
      <c r="TOT952" s="44"/>
      <c r="TOU952" s="44"/>
      <c r="TOV952" s="44"/>
      <c r="TOW952" s="44"/>
      <c r="TOX952" s="44"/>
      <c r="TOY952" s="44"/>
      <c r="TOZ952" s="44"/>
      <c r="TPA952" s="44"/>
      <c r="TPB952" s="44"/>
      <c r="TPC952" s="44"/>
      <c r="TPD952" s="44"/>
      <c r="TPE952" s="44"/>
      <c r="TPF952" s="44"/>
      <c r="TPG952" s="44"/>
      <c r="TPH952" s="44"/>
      <c r="TPI952" s="44"/>
      <c r="TPJ952" s="44"/>
      <c r="TPK952" s="44"/>
      <c r="TPL952" s="44"/>
      <c r="TPM952" s="44"/>
      <c r="TPN952" s="44"/>
      <c r="TPO952" s="44"/>
      <c r="TPP952" s="44"/>
      <c r="TPQ952" s="44"/>
      <c r="TPR952" s="44"/>
      <c r="TPS952" s="44"/>
      <c r="TPT952" s="44"/>
      <c r="TPU952" s="44"/>
      <c r="TPV952" s="44"/>
      <c r="TPW952" s="44"/>
      <c r="TPX952" s="44"/>
      <c r="TPY952" s="44"/>
      <c r="TPZ952" s="44"/>
      <c r="TQA952" s="44"/>
      <c r="TQB952" s="44"/>
      <c r="TQC952" s="44"/>
      <c r="TQD952" s="44"/>
      <c r="TQE952" s="44"/>
      <c r="TQF952" s="44"/>
      <c r="TQG952" s="44"/>
      <c r="TQH952" s="44"/>
      <c r="TQI952" s="44"/>
      <c r="TQJ952" s="44"/>
      <c r="TQK952" s="44"/>
      <c r="TQL952" s="44"/>
      <c r="TQM952" s="44"/>
      <c r="TQN952" s="44"/>
      <c r="TQO952" s="44"/>
      <c r="TQP952" s="44"/>
      <c r="TQQ952" s="44"/>
      <c r="TQR952" s="44"/>
      <c r="TQS952" s="44"/>
      <c r="TQT952" s="44"/>
      <c r="TQU952" s="44"/>
      <c r="TQV952" s="44"/>
      <c r="TQW952" s="44"/>
      <c r="TQX952" s="44"/>
      <c r="TQY952" s="44"/>
      <c r="TQZ952" s="44"/>
      <c r="TRA952" s="44"/>
      <c r="TRB952" s="44"/>
      <c r="TRC952" s="44"/>
      <c r="TRD952" s="44"/>
      <c r="TRE952" s="44"/>
      <c r="TRF952" s="44"/>
      <c r="TRG952" s="44"/>
      <c r="TRH952" s="44"/>
      <c r="TRI952" s="44"/>
      <c r="TRJ952" s="44"/>
      <c r="TRK952" s="44"/>
      <c r="TRL952" s="44"/>
      <c r="TRM952" s="44"/>
      <c r="TRN952" s="44"/>
      <c r="TRO952" s="44"/>
      <c r="TRP952" s="44"/>
      <c r="TRQ952" s="44"/>
      <c r="TRR952" s="44"/>
      <c r="TRS952" s="44"/>
      <c r="TRT952" s="44"/>
      <c r="TRU952" s="44"/>
      <c r="TRV952" s="44"/>
      <c r="TRW952" s="44"/>
      <c r="TRX952" s="44"/>
      <c r="TRY952" s="44"/>
      <c r="TRZ952" s="44"/>
      <c r="TSA952" s="44"/>
      <c r="TSB952" s="44"/>
      <c r="TSC952" s="44"/>
      <c r="TSD952" s="44"/>
      <c r="TSE952" s="44"/>
      <c r="TSF952" s="44"/>
      <c r="TSG952" s="44"/>
      <c r="TSH952" s="44"/>
      <c r="TSI952" s="44"/>
      <c r="TSJ952" s="44"/>
      <c r="TSK952" s="44"/>
      <c r="TSL952" s="44"/>
      <c r="TSM952" s="44"/>
      <c r="TSN952" s="44"/>
      <c r="TSO952" s="44"/>
      <c r="TSP952" s="44"/>
      <c r="TSQ952" s="44"/>
      <c r="TSR952" s="44"/>
      <c r="TSS952" s="44"/>
      <c r="TST952" s="44"/>
      <c r="TSU952" s="44"/>
      <c r="TSV952" s="44"/>
      <c r="TSW952" s="44"/>
      <c r="TSX952" s="44"/>
      <c r="TSY952" s="44"/>
      <c r="TSZ952" s="44"/>
      <c r="TTA952" s="44"/>
      <c r="TTB952" s="44"/>
      <c r="TTC952" s="44"/>
      <c r="TTD952" s="44"/>
      <c r="TTE952" s="44"/>
      <c r="TTF952" s="44"/>
      <c r="TTG952" s="44"/>
      <c r="TTH952" s="44"/>
      <c r="TTI952" s="44"/>
      <c r="TTJ952" s="44"/>
      <c r="TTK952" s="44"/>
      <c r="TTL952" s="44"/>
      <c r="TTM952" s="44"/>
      <c r="TTN952" s="44"/>
      <c r="TTO952" s="44"/>
      <c r="TTP952" s="44"/>
      <c r="TTQ952" s="44"/>
      <c r="TTR952" s="44"/>
      <c r="TTS952" s="44"/>
      <c r="TTT952" s="44"/>
      <c r="TTU952" s="44"/>
      <c r="TTV952" s="44"/>
      <c r="TTW952" s="44"/>
      <c r="TTX952" s="44"/>
      <c r="TTY952" s="44"/>
      <c r="TTZ952" s="44"/>
      <c r="TUA952" s="44"/>
      <c r="TUB952" s="44"/>
      <c r="TUC952" s="44"/>
      <c r="TUD952" s="44"/>
      <c r="TUE952" s="44"/>
      <c r="TUF952" s="44"/>
      <c r="TUG952" s="44"/>
      <c r="TUH952" s="44"/>
      <c r="TUI952" s="44"/>
      <c r="TUJ952" s="44"/>
      <c r="TUK952" s="44"/>
      <c r="TUL952" s="44"/>
      <c r="TUM952" s="44"/>
      <c r="TUN952" s="44"/>
      <c r="TUO952" s="44"/>
      <c r="TUP952" s="44"/>
      <c r="TUQ952" s="44"/>
      <c r="TUR952" s="44"/>
      <c r="TUS952" s="44"/>
      <c r="TUT952" s="44"/>
      <c r="TUU952" s="44"/>
      <c r="TUV952" s="44"/>
      <c r="TUW952" s="44"/>
      <c r="TUX952" s="44"/>
      <c r="TUY952" s="44"/>
      <c r="TUZ952" s="44"/>
      <c r="TVA952" s="44"/>
      <c r="TVB952" s="44"/>
      <c r="TVC952" s="44"/>
      <c r="TVD952" s="44"/>
      <c r="TVE952" s="44"/>
      <c r="TVF952" s="44"/>
      <c r="TVG952" s="44"/>
      <c r="TVH952" s="44"/>
      <c r="TVI952" s="44"/>
      <c r="TVJ952" s="44"/>
      <c r="TVK952" s="44"/>
      <c r="TVL952" s="44"/>
      <c r="TVM952" s="44"/>
      <c r="TVN952" s="44"/>
      <c r="TVO952" s="44"/>
      <c r="TVP952" s="44"/>
      <c r="TVQ952" s="44"/>
      <c r="TVR952" s="44"/>
      <c r="TVS952" s="44"/>
      <c r="TVT952" s="44"/>
      <c r="TVU952" s="44"/>
      <c r="TVV952" s="44"/>
      <c r="TVW952" s="44"/>
      <c r="TVX952" s="44"/>
      <c r="TVY952" s="44"/>
      <c r="TVZ952" s="44"/>
      <c r="TWA952" s="44"/>
      <c r="TWB952" s="44"/>
      <c r="TWC952" s="44"/>
      <c r="TWD952" s="44"/>
      <c r="TWE952" s="44"/>
      <c r="TWF952" s="44"/>
      <c r="TWG952" s="44"/>
      <c r="TWH952" s="44"/>
      <c r="TWI952" s="44"/>
      <c r="TWJ952" s="44"/>
      <c r="TWK952" s="44"/>
      <c r="TWL952" s="44"/>
      <c r="TWM952" s="44"/>
      <c r="TWN952" s="44"/>
      <c r="TWO952" s="44"/>
      <c r="TWP952" s="44"/>
      <c r="TWQ952" s="44"/>
      <c r="TWR952" s="44"/>
      <c r="TWS952" s="44"/>
      <c r="TWT952" s="44"/>
      <c r="TWU952" s="44"/>
      <c r="TWV952" s="44"/>
      <c r="TWW952" s="44"/>
      <c r="TWX952" s="44"/>
      <c r="TWY952" s="44"/>
      <c r="TWZ952" s="44"/>
      <c r="TXA952" s="44"/>
      <c r="TXB952" s="44"/>
      <c r="TXC952" s="44"/>
      <c r="TXD952" s="44"/>
      <c r="TXE952" s="44"/>
      <c r="TXF952" s="44"/>
      <c r="TXG952" s="44"/>
      <c r="TXH952" s="44"/>
      <c r="TXI952" s="44"/>
      <c r="TXJ952" s="44"/>
      <c r="TXK952" s="44"/>
      <c r="TXL952" s="44"/>
      <c r="TXM952" s="44"/>
      <c r="TXN952" s="44"/>
      <c r="TXO952" s="44"/>
      <c r="TXP952" s="44"/>
      <c r="TXQ952" s="44"/>
      <c r="TXR952" s="44"/>
      <c r="TXS952" s="44"/>
      <c r="TXT952" s="44"/>
      <c r="TXU952" s="44"/>
      <c r="TXV952" s="44"/>
      <c r="TXW952" s="44"/>
      <c r="TXX952" s="44"/>
      <c r="TXY952" s="44"/>
      <c r="TXZ952" s="44"/>
      <c r="TYA952" s="44"/>
      <c r="TYB952" s="44"/>
      <c r="TYC952" s="44"/>
      <c r="TYD952" s="44"/>
      <c r="TYE952" s="44"/>
      <c r="TYF952" s="44"/>
      <c r="TYG952" s="44"/>
      <c r="TYH952" s="44"/>
      <c r="TYI952" s="44"/>
      <c r="TYJ952" s="44"/>
      <c r="TYK952" s="44"/>
      <c r="TYL952" s="44"/>
      <c r="TYM952" s="44"/>
      <c r="TYN952" s="44"/>
      <c r="TYO952" s="44"/>
      <c r="TYP952" s="44"/>
      <c r="TYQ952" s="44"/>
      <c r="TYR952" s="44"/>
      <c r="TYS952" s="44"/>
      <c r="TYT952" s="44"/>
      <c r="TYU952" s="44"/>
      <c r="TYV952" s="44"/>
      <c r="TYW952" s="44"/>
      <c r="TYX952" s="44"/>
      <c r="TYY952" s="44"/>
      <c r="TYZ952" s="44"/>
      <c r="TZA952" s="44"/>
      <c r="TZB952" s="44"/>
      <c r="TZC952" s="44"/>
      <c r="TZD952" s="44"/>
      <c r="TZE952" s="44"/>
      <c r="TZF952" s="44"/>
      <c r="TZG952" s="44"/>
      <c r="TZH952" s="44"/>
      <c r="TZI952" s="44"/>
      <c r="TZJ952" s="44"/>
      <c r="TZK952" s="44"/>
      <c r="TZL952" s="44"/>
      <c r="TZM952" s="44"/>
      <c r="TZN952" s="44"/>
      <c r="TZO952" s="44"/>
      <c r="TZP952" s="44"/>
      <c r="TZQ952" s="44"/>
      <c r="TZR952" s="44"/>
      <c r="TZS952" s="44"/>
      <c r="TZT952" s="44"/>
      <c r="TZU952" s="44"/>
      <c r="TZV952" s="44"/>
      <c r="TZW952" s="44"/>
      <c r="TZX952" s="44"/>
      <c r="TZY952" s="44"/>
      <c r="TZZ952" s="44"/>
      <c r="UAA952" s="44"/>
      <c r="UAB952" s="44"/>
      <c r="UAC952" s="44"/>
      <c r="UAD952" s="44"/>
      <c r="UAE952" s="44"/>
      <c r="UAF952" s="44"/>
      <c r="UAG952" s="44"/>
      <c r="UAH952" s="44"/>
      <c r="UAI952" s="44"/>
      <c r="UAJ952" s="44"/>
      <c r="UAK952" s="44"/>
      <c r="UAL952" s="44"/>
      <c r="UAM952" s="44"/>
      <c r="UAN952" s="44"/>
      <c r="UAO952" s="44"/>
      <c r="UAP952" s="44"/>
      <c r="UAQ952" s="44"/>
      <c r="UAR952" s="44"/>
      <c r="UAS952" s="44"/>
      <c r="UAT952" s="44"/>
      <c r="UAU952" s="44"/>
      <c r="UAV952" s="44"/>
      <c r="UAW952" s="44"/>
      <c r="UAX952" s="44"/>
      <c r="UAY952" s="44"/>
      <c r="UAZ952" s="44"/>
      <c r="UBA952" s="44"/>
      <c r="UBB952" s="44"/>
      <c r="UBC952" s="44"/>
      <c r="UBD952" s="44"/>
      <c r="UBE952" s="44"/>
      <c r="UBF952" s="44"/>
      <c r="UBG952" s="44"/>
      <c r="UBH952" s="44"/>
      <c r="UBI952" s="44"/>
      <c r="UBJ952" s="44"/>
      <c r="UBK952" s="44"/>
      <c r="UBL952" s="44"/>
      <c r="UBM952" s="44"/>
      <c r="UBN952" s="44"/>
      <c r="UBO952" s="44"/>
      <c r="UBP952" s="44"/>
      <c r="UBQ952" s="44"/>
      <c r="UBR952" s="44"/>
      <c r="UBS952" s="44"/>
      <c r="UBT952" s="44"/>
      <c r="UBU952" s="44"/>
      <c r="UBV952" s="44"/>
      <c r="UBW952" s="44"/>
      <c r="UBX952" s="44"/>
      <c r="UBY952" s="44"/>
      <c r="UBZ952" s="44"/>
      <c r="UCA952" s="44"/>
      <c r="UCB952" s="44"/>
      <c r="UCC952" s="44"/>
      <c r="UCD952" s="44"/>
      <c r="UCE952" s="44"/>
      <c r="UCF952" s="44"/>
      <c r="UCG952" s="44"/>
      <c r="UCH952" s="44"/>
      <c r="UCI952" s="44"/>
      <c r="UCJ952" s="44"/>
      <c r="UCK952" s="44"/>
      <c r="UCL952" s="44"/>
      <c r="UCM952" s="44"/>
      <c r="UCN952" s="44"/>
      <c r="UCO952" s="44"/>
      <c r="UCP952" s="44"/>
      <c r="UCQ952" s="44"/>
      <c r="UCR952" s="44"/>
      <c r="UCS952" s="44"/>
      <c r="UCT952" s="44"/>
      <c r="UCU952" s="44"/>
      <c r="UCV952" s="44"/>
      <c r="UCW952" s="44"/>
      <c r="UCX952" s="44"/>
      <c r="UCY952" s="44"/>
      <c r="UCZ952" s="44"/>
      <c r="UDA952" s="44"/>
      <c r="UDB952" s="44"/>
      <c r="UDC952" s="44"/>
      <c r="UDD952" s="44"/>
      <c r="UDE952" s="44"/>
      <c r="UDF952" s="44"/>
      <c r="UDG952" s="44"/>
      <c r="UDH952" s="44"/>
      <c r="UDI952" s="44"/>
      <c r="UDJ952" s="44"/>
      <c r="UDK952" s="44"/>
      <c r="UDL952" s="44"/>
      <c r="UDM952" s="44"/>
      <c r="UDN952" s="44"/>
      <c r="UDO952" s="44"/>
      <c r="UDP952" s="44"/>
      <c r="UDQ952" s="44"/>
      <c r="UDR952" s="44"/>
      <c r="UDS952" s="44"/>
      <c r="UDT952" s="44"/>
      <c r="UDU952" s="44"/>
      <c r="UDV952" s="44"/>
      <c r="UDW952" s="44"/>
      <c r="UDX952" s="44"/>
      <c r="UDY952" s="44"/>
      <c r="UDZ952" s="44"/>
      <c r="UEA952" s="44"/>
      <c r="UEB952" s="44"/>
      <c r="UEC952" s="44"/>
      <c r="UED952" s="44"/>
      <c r="UEE952" s="44"/>
      <c r="UEF952" s="44"/>
      <c r="UEG952" s="44"/>
      <c r="UEH952" s="44"/>
      <c r="UEI952" s="44"/>
      <c r="UEJ952" s="44"/>
      <c r="UEK952" s="44"/>
      <c r="UEL952" s="44"/>
      <c r="UEM952" s="44"/>
      <c r="UEN952" s="44"/>
      <c r="UEO952" s="44"/>
      <c r="UEP952" s="44"/>
      <c r="UEQ952" s="44"/>
      <c r="UER952" s="44"/>
      <c r="UES952" s="44"/>
      <c r="UET952" s="44"/>
      <c r="UEU952" s="44"/>
      <c r="UEV952" s="44"/>
      <c r="UEW952" s="44"/>
      <c r="UEX952" s="44"/>
      <c r="UEY952" s="44"/>
      <c r="UEZ952" s="44"/>
      <c r="UFA952" s="44"/>
      <c r="UFB952" s="44"/>
      <c r="UFC952" s="44"/>
      <c r="UFD952" s="44"/>
      <c r="UFE952" s="44"/>
      <c r="UFF952" s="44"/>
      <c r="UFG952" s="44"/>
      <c r="UFH952" s="44"/>
      <c r="UFI952" s="44"/>
      <c r="UFJ952" s="44"/>
      <c r="UFK952" s="44"/>
      <c r="UFL952" s="44"/>
      <c r="UFM952" s="44"/>
      <c r="UFN952" s="44"/>
      <c r="UFO952" s="44"/>
      <c r="UFP952" s="44"/>
      <c r="UFQ952" s="44"/>
      <c r="UFR952" s="44"/>
      <c r="UFS952" s="44"/>
      <c r="UFT952" s="44"/>
      <c r="UFU952" s="44"/>
      <c r="UFV952" s="44"/>
      <c r="UFW952" s="44"/>
      <c r="UFX952" s="44"/>
      <c r="UFY952" s="44"/>
      <c r="UFZ952" s="44"/>
      <c r="UGA952" s="44"/>
      <c r="UGB952" s="44"/>
      <c r="UGC952" s="44"/>
      <c r="UGD952" s="44"/>
      <c r="UGE952" s="44"/>
      <c r="UGF952" s="44"/>
      <c r="UGG952" s="44"/>
      <c r="UGH952" s="44"/>
      <c r="UGI952" s="44"/>
      <c r="UGJ952" s="44"/>
      <c r="UGK952" s="44"/>
      <c r="UGL952" s="44"/>
      <c r="UGM952" s="44"/>
      <c r="UGN952" s="44"/>
      <c r="UGO952" s="44"/>
      <c r="UGP952" s="44"/>
      <c r="UGQ952" s="44"/>
      <c r="UGR952" s="44"/>
      <c r="UGS952" s="44"/>
      <c r="UGT952" s="44"/>
      <c r="UGU952" s="44"/>
      <c r="UGV952" s="44"/>
      <c r="UGW952" s="44"/>
      <c r="UGX952" s="44"/>
      <c r="UGY952" s="44"/>
      <c r="UGZ952" s="44"/>
      <c r="UHA952" s="44"/>
      <c r="UHB952" s="44"/>
      <c r="UHC952" s="44"/>
      <c r="UHD952" s="44"/>
      <c r="UHE952" s="44"/>
      <c r="UHF952" s="44"/>
      <c r="UHG952" s="44"/>
      <c r="UHH952" s="44"/>
      <c r="UHI952" s="44"/>
      <c r="UHJ952" s="44"/>
      <c r="UHK952" s="44"/>
      <c r="UHL952" s="44"/>
      <c r="UHM952" s="44"/>
      <c r="UHN952" s="44"/>
      <c r="UHO952" s="44"/>
      <c r="UHP952" s="44"/>
      <c r="UHQ952" s="44"/>
      <c r="UHR952" s="44"/>
      <c r="UHS952" s="44"/>
      <c r="UHT952" s="44"/>
      <c r="UHU952" s="44"/>
      <c r="UHV952" s="44"/>
      <c r="UHW952" s="44"/>
      <c r="UHX952" s="44"/>
      <c r="UHY952" s="44"/>
      <c r="UHZ952" s="44"/>
      <c r="UIA952" s="44"/>
      <c r="UIB952" s="44"/>
      <c r="UIC952" s="44"/>
      <c r="UID952" s="44"/>
      <c r="UIE952" s="44"/>
      <c r="UIF952" s="44"/>
      <c r="UIG952" s="44"/>
      <c r="UIH952" s="44"/>
      <c r="UII952" s="44"/>
      <c r="UIJ952" s="44"/>
      <c r="UIK952" s="44"/>
      <c r="UIL952" s="44"/>
      <c r="UIM952" s="44"/>
      <c r="UIN952" s="44"/>
      <c r="UIO952" s="44"/>
      <c r="UIP952" s="44"/>
      <c r="UIQ952" s="44"/>
      <c r="UIR952" s="44"/>
      <c r="UIS952" s="44"/>
      <c r="UIT952" s="44"/>
      <c r="UIU952" s="44"/>
      <c r="UIV952" s="44"/>
      <c r="UIW952" s="44"/>
      <c r="UIX952" s="44"/>
      <c r="UIY952" s="44"/>
      <c r="UIZ952" s="44"/>
      <c r="UJA952" s="44"/>
      <c r="UJB952" s="44"/>
      <c r="UJC952" s="44"/>
      <c r="UJD952" s="44"/>
      <c r="UJE952" s="44"/>
      <c r="UJF952" s="44"/>
      <c r="UJG952" s="44"/>
      <c r="UJH952" s="44"/>
      <c r="UJI952" s="44"/>
      <c r="UJJ952" s="44"/>
      <c r="UJK952" s="44"/>
      <c r="UJL952" s="44"/>
      <c r="UJM952" s="44"/>
      <c r="UJN952" s="44"/>
      <c r="UJO952" s="44"/>
      <c r="UJP952" s="44"/>
      <c r="UJQ952" s="44"/>
      <c r="UJR952" s="44"/>
      <c r="UJS952" s="44"/>
      <c r="UJT952" s="44"/>
      <c r="UJU952" s="44"/>
      <c r="UJV952" s="44"/>
      <c r="UJW952" s="44"/>
      <c r="UJX952" s="44"/>
      <c r="UJY952" s="44"/>
      <c r="UJZ952" s="44"/>
      <c r="UKA952" s="44"/>
      <c r="UKB952" s="44"/>
      <c r="UKC952" s="44"/>
      <c r="UKD952" s="44"/>
      <c r="UKE952" s="44"/>
      <c r="UKF952" s="44"/>
      <c r="UKG952" s="44"/>
      <c r="UKH952" s="44"/>
      <c r="UKI952" s="44"/>
      <c r="UKJ952" s="44"/>
      <c r="UKK952" s="44"/>
      <c r="UKL952" s="44"/>
      <c r="UKM952" s="44"/>
      <c r="UKN952" s="44"/>
      <c r="UKO952" s="44"/>
      <c r="UKP952" s="44"/>
      <c r="UKQ952" s="44"/>
      <c r="UKR952" s="44"/>
      <c r="UKS952" s="44"/>
      <c r="UKT952" s="44"/>
      <c r="UKU952" s="44"/>
      <c r="UKV952" s="44"/>
      <c r="UKW952" s="44"/>
      <c r="UKX952" s="44"/>
      <c r="UKY952" s="44"/>
      <c r="UKZ952" s="44"/>
      <c r="ULA952" s="44"/>
      <c r="ULB952" s="44"/>
      <c r="ULC952" s="44"/>
      <c r="ULD952" s="44"/>
      <c r="ULE952" s="44"/>
      <c r="ULF952" s="44"/>
      <c r="ULG952" s="44"/>
      <c r="ULH952" s="44"/>
      <c r="ULI952" s="44"/>
      <c r="ULJ952" s="44"/>
      <c r="ULK952" s="44"/>
      <c r="ULL952" s="44"/>
      <c r="ULM952" s="44"/>
      <c r="ULN952" s="44"/>
      <c r="ULO952" s="44"/>
      <c r="ULP952" s="44"/>
      <c r="ULQ952" s="44"/>
      <c r="ULR952" s="44"/>
      <c r="ULS952" s="44"/>
      <c r="ULT952" s="44"/>
      <c r="ULU952" s="44"/>
      <c r="ULV952" s="44"/>
      <c r="ULW952" s="44"/>
      <c r="ULX952" s="44"/>
      <c r="ULY952" s="44"/>
      <c r="ULZ952" s="44"/>
      <c r="UMA952" s="44"/>
      <c r="UMB952" s="44"/>
      <c r="UMC952" s="44"/>
      <c r="UMD952" s="44"/>
      <c r="UME952" s="44"/>
      <c r="UMF952" s="44"/>
      <c r="UMG952" s="44"/>
      <c r="UMH952" s="44"/>
      <c r="UMI952" s="44"/>
      <c r="UMJ952" s="44"/>
      <c r="UMK952" s="44"/>
      <c r="UML952" s="44"/>
      <c r="UMM952" s="44"/>
      <c r="UMN952" s="44"/>
      <c r="UMO952" s="44"/>
      <c r="UMP952" s="44"/>
      <c r="UMQ952" s="44"/>
      <c r="UMR952" s="44"/>
      <c r="UMS952" s="44"/>
      <c r="UMT952" s="44"/>
      <c r="UMU952" s="44"/>
      <c r="UMV952" s="44"/>
      <c r="UMW952" s="44"/>
      <c r="UMX952" s="44"/>
      <c r="UMY952" s="44"/>
      <c r="UMZ952" s="44"/>
      <c r="UNA952" s="44"/>
      <c r="UNB952" s="44"/>
      <c r="UNC952" s="44"/>
      <c r="UND952" s="44"/>
      <c r="UNE952" s="44"/>
      <c r="UNF952" s="44"/>
      <c r="UNG952" s="44"/>
      <c r="UNH952" s="44"/>
      <c r="UNI952" s="44"/>
      <c r="UNJ952" s="44"/>
      <c r="UNK952" s="44"/>
      <c r="UNL952" s="44"/>
      <c r="UNM952" s="44"/>
      <c r="UNN952" s="44"/>
      <c r="UNO952" s="44"/>
      <c r="UNP952" s="44"/>
      <c r="UNQ952" s="44"/>
      <c r="UNR952" s="44"/>
      <c r="UNS952" s="44"/>
      <c r="UNT952" s="44"/>
      <c r="UNU952" s="44"/>
      <c r="UNV952" s="44"/>
      <c r="UNW952" s="44"/>
      <c r="UNX952" s="44"/>
      <c r="UNY952" s="44"/>
      <c r="UNZ952" s="44"/>
      <c r="UOA952" s="44"/>
      <c r="UOB952" s="44"/>
      <c r="UOC952" s="44"/>
      <c r="UOD952" s="44"/>
      <c r="UOE952" s="44"/>
      <c r="UOF952" s="44"/>
      <c r="UOG952" s="44"/>
      <c r="UOH952" s="44"/>
      <c r="UOI952" s="44"/>
      <c r="UOJ952" s="44"/>
      <c r="UOK952" s="44"/>
      <c r="UOL952" s="44"/>
      <c r="UOM952" s="44"/>
      <c r="UON952" s="44"/>
      <c r="UOO952" s="44"/>
      <c r="UOP952" s="44"/>
      <c r="UOQ952" s="44"/>
      <c r="UOR952" s="44"/>
      <c r="UOS952" s="44"/>
      <c r="UOT952" s="44"/>
      <c r="UOU952" s="44"/>
      <c r="UOV952" s="44"/>
      <c r="UOW952" s="44"/>
      <c r="UOX952" s="44"/>
      <c r="UOY952" s="44"/>
      <c r="UOZ952" s="44"/>
      <c r="UPA952" s="44"/>
      <c r="UPB952" s="44"/>
      <c r="UPC952" s="44"/>
      <c r="UPD952" s="44"/>
      <c r="UPE952" s="44"/>
      <c r="UPF952" s="44"/>
      <c r="UPG952" s="44"/>
      <c r="UPH952" s="44"/>
      <c r="UPI952" s="44"/>
      <c r="UPJ952" s="44"/>
      <c r="UPK952" s="44"/>
      <c r="UPL952" s="44"/>
      <c r="UPM952" s="44"/>
      <c r="UPN952" s="44"/>
      <c r="UPO952" s="44"/>
      <c r="UPP952" s="44"/>
      <c r="UPQ952" s="44"/>
      <c r="UPR952" s="44"/>
      <c r="UPS952" s="44"/>
      <c r="UPT952" s="44"/>
      <c r="UPU952" s="44"/>
      <c r="UPV952" s="44"/>
      <c r="UPW952" s="44"/>
      <c r="UPX952" s="44"/>
      <c r="UPY952" s="44"/>
      <c r="UPZ952" s="44"/>
      <c r="UQA952" s="44"/>
      <c r="UQB952" s="44"/>
      <c r="UQC952" s="44"/>
      <c r="UQD952" s="44"/>
      <c r="UQE952" s="44"/>
      <c r="UQF952" s="44"/>
      <c r="UQG952" s="44"/>
      <c r="UQH952" s="44"/>
      <c r="UQI952" s="44"/>
      <c r="UQJ952" s="44"/>
      <c r="UQK952" s="44"/>
      <c r="UQL952" s="44"/>
      <c r="UQM952" s="44"/>
      <c r="UQN952" s="44"/>
      <c r="UQO952" s="44"/>
      <c r="UQP952" s="44"/>
      <c r="UQQ952" s="44"/>
      <c r="UQR952" s="44"/>
      <c r="UQS952" s="44"/>
      <c r="UQT952" s="44"/>
      <c r="UQU952" s="44"/>
      <c r="UQV952" s="44"/>
      <c r="UQW952" s="44"/>
      <c r="UQX952" s="44"/>
      <c r="UQY952" s="44"/>
      <c r="UQZ952" s="44"/>
      <c r="URA952" s="44"/>
      <c r="URB952" s="44"/>
      <c r="URC952" s="44"/>
      <c r="URD952" s="44"/>
      <c r="URE952" s="44"/>
      <c r="URF952" s="44"/>
      <c r="URG952" s="44"/>
      <c r="URH952" s="44"/>
      <c r="URI952" s="44"/>
      <c r="URJ952" s="44"/>
      <c r="URK952" s="44"/>
      <c r="URL952" s="44"/>
      <c r="URM952" s="44"/>
      <c r="URN952" s="44"/>
      <c r="URO952" s="44"/>
      <c r="URP952" s="44"/>
      <c r="URQ952" s="44"/>
      <c r="URR952" s="44"/>
      <c r="URS952" s="44"/>
      <c r="URT952" s="44"/>
      <c r="URU952" s="44"/>
      <c r="URV952" s="44"/>
      <c r="URW952" s="44"/>
      <c r="URX952" s="44"/>
      <c r="URY952" s="44"/>
      <c r="URZ952" s="44"/>
      <c r="USA952" s="44"/>
      <c r="USB952" s="44"/>
      <c r="USC952" s="44"/>
      <c r="USD952" s="44"/>
      <c r="USE952" s="44"/>
      <c r="USF952" s="44"/>
      <c r="USG952" s="44"/>
      <c r="USH952" s="44"/>
      <c r="USI952" s="44"/>
      <c r="USJ952" s="44"/>
      <c r="USK952" s="44"/>
      <c r="USL952" s="44"/>
      <c r="USM952" s="44"/>
      <c r="USN952" s="44"/>
      <c r="USO952" s="44"/>
      <c r="USP952" s="44"/>
      <c r="USQ952" s="44"/>
      <c r="USR952" s="44"/>
      <c r="USS952" s="44"/>
      <c r="UST952" s="44"/>
      <c r="USU952" s="44"/>
      <c r="USV952" s="44"/>
      <c r="USW952" s="44"/>
      <c r="USX952" s="44"/>
      <c r="USY952" s="44"/>
      <c r="USZ952" s="44"/>
      <c r="UTA952" s="44"/>
      <c r="UTB952" s="44"/>
      <c r="UTC952" s="44"/>
      <c r="UTD952" s="44"/>
      <c r="UTE952" s="44"/>
      <c r="UTF952" s="44"/>
      <c r="UTG952" s="44"/>
      <c r="UTH952" s="44"/>
      <c r="UTI952" s="44"/>
      <c r="UTJ952" s="44"/>
      <c r="UTK952" s="44"/>
      <c r="UTL952" s="44"/>
      <c r="UTM952" s="44"/>
      <c r="UTN952" s="44"/>
      <c r="UTO952" s="44"/>
      <c r="UTP952" s="44"/>
      <c r="UTQ952" s="44"/>
      <c r="UTR952" s="44"/>
      <c r="UTS952" s="44"/>
      <c r="UTT952" s="44"/>
      <c r="UTU952" s="44"/>
      <c r="UTV952" s="44"/>
      <c r="UTW952" s="44"/>
      <c r="UTX952" s="44"/>
      <c r="UTY952" s="44"/>
      <c r="UTZ952" s="44"/>
      <c r="UUA952" s="44"/>
      <c r="UUB952" s="44"/>
      <c r="UUC952" s="44"/>
      <c r="UUD952" s="44"/>
      <c r="UUE952" s="44"/>
      <c r="UUF952" s="44"/>
      <c r="UUG952" s="44"/>
      <c r="UUH952" s="44"/>
      <c r="UUI952" s="44"/>
      <c r="UUJ952" s="44"/>
      <c r="UUK952" s="44"/>
      <c r="UUL952" s="44"/>
      <c r="UUM952" s="44"/>
      <c r="UUN952" s="44"/>
      <c r="UUO952" s="44"/>
      <c r="UUP952" s="44"/>
      <c r="UUQ952" s="44"/>
      <c r="UUR952" s="44"/>
      <c r="UUS952" s="44"/>
      <c r="UUT952" s="44"/>
      <c r="UUU952" s="44"/>
      <c r="UUV952" s="44"/>
      <c r="UUW952" s="44"/>
      <c r="UUX952" s="44"/>
      <c r="UUY952" s="44"/>
      <c r="UUZ952" s="44"/>
      <c r="UVA952" s="44"/>
      <c r="UVB952" s="44"/>
      <c r="UVC952" s="44"/>
      <c r="UVD952" s="44"/>
      <c r="UVE952" s="44"/>
      <c r="UVF952" s="44"/>
      <c r="UVG952" s="44"/>
      <c r="UVH952" s="44"/>
      <c r="UVI952" s="44"/>
      <c r="UVJ952" s="44"/>
      <c r="UVK952" s="44"/>
      <c r="UVL952" s="44"/>
      <c r="UVM952" s="44"/>
      <c r="UVN952" s="44"/>
      <c r="UVO952" s="44"/>
      <c r="UVP952" s="44"/>
      <c r="UVQ952" s="44"/>
      <c r="UVR952" s="44"/>
      <c r="UVS952" s="44"/>
      <c r="UVT952" s="44"/>
      <c r="UVU952" s="44"/>
      <c r="UVV952" s="44"/>
      <c r="UVW952" s="44"/>
      <c r="UVX952" s="44"/>
      <c r="UVY952" s="44"/>
      <c r="UVZ952" s="44"/>
      <c r="UWA952" s="44"/>
      <c r="UWB952" s="44"/>
      <c r="UWC952" s="44"/>
      <c r="UWD952" s="44"/>
      <c r="UWE952" s="44"/>
      <c r="UWF952" s="44"/>
      <c r="UWG952" s="44"/>
      <c r="UWH952" s="44"/>
      <c r="UWI952" s="44"/>
      <c r="UWJ952" s="44"/>
      <c r="UWK952" s="44"/>
      <c r="UWL952" s="44"/>
      <c r="UWM952" s="44"/>
      <c r="UWN952" s="44"/>
      <c r="UWO952" s="44"/>
      <c r="UWP952" s="44"/>
      <c r="UWQ952" s="44"/>
      <c r="UWR952" s="44"/>
      <c r="UWS952" s="44"/>
      <c r="UWT952" s="44"/>
      <c r="UWU952" s="44"/>
      <c r="UWV952" s="44"/>
      <c r="UWW952" s="44"/>
      <c r="UWX952" s="44"/>
      <c r="UWY952" s="44"/>
      <c r="UWZ952" s="44"/>
      <c r="UXA952" s="44"/>
      <c r="UXB952" s="44"/>
      <c r="UXC952" s="44"/>
      <c r="UXD952" s="44"/>
      <c r="UXE952" s="44"/>
      <c r="UXF952" s="44"/>
      <c r="UXG952" s="44"/>
      <c r="UXH952" s="44"/>
      <c r="UXI952" s="44"/>
      <c r="UXJ952" s="44"/>
      <c r="UXK952" s="44"/>
      <c r="UXL952" s="44"/>
      <c r="UXM952" s="44"/>
      <c r="UXN952" s="44"/>
      <c r="UXO952" s="44"/>
      <c r="UXP952" s="44"/>
      <c r="UXQ952" s="44"/>
      <c r="UXR952" s="44"/>
      <c r="UXS952" s="44"/>
      <c r="UXT952" s="44"/>
      <c r="UXU952" s="44"/>
      <c r="UXV952" s="44"/>
      <c r="UXW952" s="44"/>
      <c r="UXX952" s="44"/>
      <c r="UXY952" s="44"/>
      <c r="UXZ952" s="44"/>
      <c r="UYA952" s="44"/>
      <c r="UYB952" s="44"/>
      <c r="UYC952" s="44"/>
      <c r="UYD952" s="44"/>
      <c r="UYE952" s="44"/>
      <c r="UYF952" s="44"/>
      <c r="UYG952" s="44"/>
      <c r="UYH952" s="44"/>
      <c r="UYI952" s="44"/>
      <c r="UYJ952" s="44"/>
      <c r="UYK952" s="44"/>
      <c r="UYL952" s="44"/>
      <c r="UYM952" s="44"/>
      <c r="UYN952" s="44"/>
      <c r="UYO952" s="44"/>
      <c r="UYP952" s="44"/>
      <c r="UYQ952" s="44"/>
      <c r="UYR952" s="44"/>
      <c r="UYS952" s="44"/>
      <c r="UYT952" s="44"/>
      <c r="UYU952" s="44"/>
      <c r="UYV952" s="44"/>
      <c r="UYW952" s="44"/>
      <c r="UYX952" s="44"/>
      <c r="UYY952" s="44"/>
      <c r="UYZ952" s="44"/>
      <c r="UZA952" s="44"/>
      <c r="UZB952" s="44"/>
      <c r="UZC952" s="44"/>
      <c r="UZD952" s="44"/>
      <c r="UZE952" s="44"/>
      <c r="UZF952" s="44"/>
      <c r="UZG952" s="44"/>
      <c r="UZH952" s="44"/>
      <c r="UZI952" s="44"/>
      <c r="UZJ952" s="44"/>
      <c r="UZK952" s="44"/>
      <c r="UZL952" s="44"/>
      <c r="UZM952" s="44"/>
      <c r="UZN952" s="44"/>
      <c r="UZO952" s="44"/>
      <c r="UZP952" s="44"/>
      <c r="UZQ952" s="44"/>
      <c r="UZR952" s="44"/>
      <c r="UZS952" s="44"/>
      <c r="UZT952" s="44"/>
      <c r="UZU952" s="44"/>
      <c r="UZV952" s="44"/>
      <c r="UZW952" s="44"/>
      <c r="UZX952" s="44"/>
      <c r="UZY952" s="44"/>
      <c r="UZZ952" s="44"/>
      <c r="VAA952" s="44"/>
      <c r="VAB952" s="44"/>
      <c r="VAC952" s="44"/>
      <c r="VAD952" s="44"/>
      <c r="VAE952" s="44"/>
      <c r="VAF952" s="44"/>
      <c r="VAG952" s="44"/>
      <c r="VAH952" s="44"/>
      <c r="VAI952" s="44"/>
      <c r="VAJ952" s="44"/>
      <c r="VAK952" s="44"/>
      <c r="VAL952" s="44"/>
      <c r="VAM952" s="44"/>
      <c r="VAN952" s="44"/>
      <c r="VAO952" s="44"/>
      <c r="VAP952" s="44"/>
      <c r="VAQ952" s="44"/>
      <c r="VAR952" s="44"/>
      <c r="VAS952" s="44"/>
      <c r="VAT952" s="44"/>
      <c r="VAU952" s="44"/>
      <c r="VAV952" s="44"/>
      <c r="VAW952" s="44"/>
      <c r="VAX952" s="44"/>
      <c r="VAY952" s="44"/>
      <c r="VAZ952" s="44"/>
      <c r="VBA952" s="44"/>
      <c r="VBB952" s="44"/>
      <c r="VBC952" s="44"/>
      <c r="VBD952" s="44"/>
      <c r="VBE952" s="44"/>
      <c r="VBF952" s="44"/>
      <c r="VBG952" s="44"/>
      <c r="VBH952" s="44"/>
      <c r="VBI952" s="44"/>
      <c r="VBJ952" s="44"/>
      <c r="VBK952" s="44"/>
      <c r="VBL952" s="44"/>
      <c r="VBM952" s="44"/>
      <c r="VBN952" s="44"/>
      <c r="VBO952" s="44"/>
      <c r="VBP952" s="44"/>
      <c r="VBQ952" s="44"/>
      <c r="VBR952" s="44"/>
      <c r="VBS952" s="44"/>
      <c r="VBT952" s="44"/>
      <c r="VBU952" s="44"/>
      <c r="VBV952" s="44"/>
      <c r="VBW952" s="44"/>
      <c r="VBX952" s="44"/>
      <c r="VBY952" s="44"/>
      <c r="VBZ952" s="44"/>
      <c r="VCA952" s="44"/>
      <c r="VCB952" s="44"/>
      <c r="VCC952" s="44"/>
      <c r="VCD952" s="44"/>
      <c r="VCE952" s="44"/>
      <c r="VCF952" s="44"/>
      <c r="VCG952" s="44"/>
      <c r="VCH952" s="44"/>
      <c r="VCI952" s="44"/>
      <c r="VCJ952" s="44"/>
      <c r="VCK952" s="44"/>
      <c r="VCL952" s="44"/>
      <c r="VCM952" s="44"/>
      <c r="VCN952" s="44"/>
      <c r="VCO952" s="44"/>
      <c r="VCP952" s="44"/>
      <c r="VCQ952" s="44"/>
      <c r="VCR952" s="44"/>
      <c r="VCS952" s="44"/>
      <c r="VCT952" s="44"/>
      <c r="VCU952" s="44"/>
      <c r="VCV952" s="44"/>
      <c r="VCW952" s="44"/>
      <c r="VCX952" s="44"/>
      <c r="VCY952" s="44"/>
      <c r="VCZ952" s="44"/>
      <c r="VDA952" s="44"/>
      <c r="VDB952" s="44"/>
      <c r="VDC952" s="44"/>
      <c r="VDD952" s="44"/>
      <c r="VDE952" s="44"/>
      <c r="VDF952" s="44"/>
      <c r="VDG952" s="44"/>
      <c r="VDH952" s="44"/>
      <c r="VDI952" s="44"/>
      <c r="VDJ952" s="44"/>
      <c r="VDK952" s="44"/>
      <c r="VDL952" s="44"/>
      <c r="VDM952" s="44"/>
      <c r="VDN952" s="44"/>
      <c r="VDO952" s="44"/>
      <c r="VDP952" s="44"/>
      <c r="VDQ952" s="44"/>
      <c r="VDR952" s="44"/>
      <c r="VDS952" s="44"/>
      <c r="VDT952" s="44"/>
      <c r="VDU952" s="44"/>
      <c r="VDV952" s="44"/>
      <c r="VDW952" s="44"/>
      <c r="VDX952" s="44"/>
      <c r="VDY952" s="44"/>
      <c r="VDZ952" s="44"/>
      <c r="VEA952" s="44"/>
      <c r="VEB952" s="44"/>
      <c r="VEC952" s="44"/>
      <c r="VED952" s="44"/>
      <c r="VEE952" s="44"/>
      <c r="VEF952" s="44"/>
      <c r="VEG952" s="44"/>
      <c r="VEH952" s="44"/>
      <c r="VEI952" s="44"/>
      <c r="VEJ952" s="44"/>
      <c r="VEK952" s="44"/>
      <c r="VEL952" s="44"/>
      <c r="VEM952" s="44"/>
      <c r="VEN952" s="44"/>
      <c r="VEO952" s="44"/>
      <c r="VEP952" s="44"/>
      <c r="VEQ952" s="44"/>
      <c r="VER952" s="44"/>
      <c r="VES952" s="44"/>
      <c r="VET952" s="44"/>
      <c r="VEU952" s="44"/>
      <c r="VEV952" s="44"/>
      <c r="VEW952" s="44"/>
      <c r="VEX952" s="44"/>
      <c r="VEY952" s="44"/>
      <c r="VEZ952" s="44"/>
      <c r="VFA952" s="44"/>
      <c r="VFB952" s="44"/>
      <c r="VFC952" s="44"/>
      <c r="VFD952" s="44"/>
      <c r="VFE952" s="44"/>
      <c r="VFF952" s="44"/>
      <c r="VFG952" s="44"/>
      <c r="VFH952" s="44"/>
      <c r="VFI952" s="44"/>
      <c r="VFJ952" s="44"/>
      <c r="VFK952" s="44"/>
      <c r="VFL952" s="44"/>
      <c r="VFM952" s="44"/>
      <c r="VFN952" s="44"/>
      <c r="VFO952" s="44"/>
      <c r="VFP952" s="44"/>
      <c r="VFQ952" s="44"/>
      <c r="VFR952" s="44"/>
      <c r="VFS952" s="44"/>
      <c r="VFT952" s="44"/>
      <c r="VFU952" s="44"/>
      <c r="VFV952" s="44"/>
      <c r="VFW952" s="44"/>
      <c r="VFX952" s="44"/>
      <c r="VFY952" s="44"/>
      <c r="VFZ952" s="44"/>
      <c r="VGA952" s="44"/>
      <c r="VGB952" s="44"/>
      <c r="VGC952" s="44"/>
      <c r="VGD952" s="44"/>
      <c r="VGE952" s="44"/>
      <c r="VGF952" s="44"/>
      <c r="VGG952" s="44"/>
      <c r="VGH952" s="44"/>
      <c r="VGI952" s="44"/>
      <c r="VGJ952" s="44"/>
      <c r="VGK952" s="44"/>
      <c r="VGL952" s="44"/>
      <c r="VGM952" s="44"/>
      <c r="VGN952" s="44"/>
      <c r="VGO952" s="44"/>
      <c r="VGP952" s="44"/>
      <c r="VGQ952" s="44"/>
      <c r="VGR952" s="44"/>
      <c r="VGS952" s="44"/>
      <c r="VGT952" s="44"/>
      <c r="VGU952" s="44"/>
      <c r="VGV952" s="44"/>
      <c r="VGW952" s="44"/>
      <c r="VGX952" s="44"/>
      <c r="VGY952" s="44"/>
      <c r="VGZ952" s="44"/>
      <c r="VHA952" s="44"/>
      <c r="VHB952" s="44"/>
      <c r="VHC952" s="44"/>
      <c r="VHD952" s="44"/>
      <c r="VHE952" s="44"/>
      <c r="VHF952" s="44"/>
      <c r="VHG952" s="44"/>
      <c r="VHH952" s="44"/>
      <c r="VHI952" s="44"/>
      <c r="VHJ952" s="44"/>
      <c r="VHK952" s="44"/>
      <c r="VHL952" s="44"/>
      <c r="VHM952" s="44"/>
      <c r="VHN952" s="44"/>
      <c r="VHO952" s="44"/>
      <c r="VHP952" s="44"/>
      <c r="VHQ952" s="44"/>
      <c r="VHR952" s="44"/>
      <c r="VHS952" s="44"/>
      <c r="VHT952" s="44"/>
      <c r="VHU952" s="44"/>
      <c r="VHV952" s="44"/>
      <c r="VHW952" s="44"/>
      <c r="VHX952" s="44"/>
      <c r="VHY952" s="44"/>
      <c r="VHZ952" s="44"/>
      <c r="VIA952" s="44"/>
      <c r="VIB952" s="44"/>
      <c r="VIC952" s="44"/>
      <c r="VID952" s="44"/>
      <c r="VIE952" s="44"/>
      <c r="VIF952" s="44"/>
      <c r="VIG952" s="44"/>
      <c r="VIH952" s="44"/>
      <c r="VII952" s="44"/>
      <c r="VIJ952" s="44"/>
      <c r="VIK952" s="44"/>
      <c r="VIL952" s="44"/>
      <c r="VIM952" s="44"/>
      <c r="VIN952" s="44"/>
      <c r="VIO952" s="44"/>
      <c r="VIP952" s="44"/>
      <c r="VIQ952" s="44"/>
      <c r="VIR952" s="44"/>
      <c r="VIS952" s="44"/>
      <c r="VIT952" s="44"/>
      <c r="VIU952" s="44"/>
      <c r="VIV952" s="44"/>
      <c r="VIW952" s="44"/>
      <c r="VIX952" s="44"/>
      <c r="VIY952" s="44"/>
      <c r="VIZ952" s="44"/>
      <c r="VJA952" s="44"/>
      <c r="VJB952" s="44"/>
      <c r="VJC952" s="44"/>
      <c r="VJD952" s="44"/>
      <c r="VJE952" s="44"/>
      <c r="VJF952" s="44"/>
      <c r="VJG952" s="44"/>
      <c r="VJH952" s="44"/>
      <c r="VJI952" s="44"/>
      <c r="VJJ952" s="44"/>
      <c r="VJK952" s="44"/>
      <c r="VJL952" s="44"/>
      <c r="VJM952" s="44"/>
      <c r="VJN952" s="44"/>
      <c r="VJO952" s="44"/>
      <c r="VJP952" s="44"/>
      <c r="VJQ952" s="44"/>
      <c r="VJR952" s="44"/>
      <c r="VJS952" s="44"/>
      <c r="VJT952" s="44"/>
      <c r="VJU952" s="44"/>
      <c r="VJV952" s="44"/>
      <c r="VJW952" s="44"/>
      <c r="VJX952" s="44"/>
      <c r="VJY952" s="44"/>
      <c r="VJZ952" s="44"/>
      <c r="VKA952" s="44"/>
      <c r="VKB952" s="44"/>
      <c r="VKC952" s="44"/>
      <c r="VKD952" s="44"/>
      <c r="VKE952" s="44"/>
      <c r="VKF952" s="44"/>
      <c r="VKG952" s="44"/>
      <c r="VKH952" s="44"/>
      <c r="VKI952" s="44"/>
      <c r="VKJ952" s="44"/>
      <c r="VKK952" s="44"/>
      <c r="VKL952" s="44"/>
      <c r="VKM952" s="44"/>
      <c r="VKN952" s="44"/>
      <c r="VKO952" s="44"/>
      <c r="VKP952" s="44"/>
      <c r="VKQ952" s="44"/>
      <c r="VKR952" s="44"/>
      <c r="VKS952" s="44"/>
      <c r="VKT952" s="44"/>
      <c r="VKU952" s="44"/>
      <c r="VKV952" s="44"/>
      <c r="VKW952" s="44"/>
      <c r="VKX952" s="44"/>
      <c r="VKY952" s="44"/>
      <c r="VKZ952" s="44"/>
      <c r="VLA952" s="44"/>
      <c r="VLB952" s="44"/>
      <c r="VLC952" s="44"/>
      <c r="VLD952" s="44"/>
      <c r="VLE952" s="44"/>
      <c r="VLF952" s="44"/>
      <c r="VLG952" s="44"/>
      <c r="VLH952" s="44"/>
      <c r="VLI952" s="44"/>
      <c r="VLJ952" s="44"/>
      <c r="VLK952" s="44"/>
      <c r="VLL952" s="44"/>
      <c r="VLM952" s="44"/>
      <c r="VLN952" s="44"/>
      <c r="VLO952" s="44"/>
      <c r="VLP952" s="44"/>
      <c r="VLQ952" s="44"/>
      <c r="VLR952" s="44"/>
      <c r="VLS952" s="44"/>
      <c r="VLT952" s="44"/>
      <c r="VLU952" s="44"/>
      <c r="VLV952" s="44"/>
      <c r="VLW952" s="44"/>
      <c r="VLX952" s="44"/>
      <c r="VLY952" s="44"/>
      <c r="VLZ952" s="44"/>
      <c r="VMA952" s="44"/>
      <c r="VMB952" s="44"/>
      <c r="VMC952" s="44"/>
      <c r="VMD952" s="44"/>
      <c r="VME952" s="44"/>
      <c r="VMF952" s="44"/>
      <c r="VMG952" s="44"/>
      <c r="VMH952" s="44"/>
      <c r="VMI952" s="44"/>
      <c r="VMJ952" s="44"/>
      <c r="VMK952" s="44"/>
      <c r="VML952" s="44"/>
      <c r="VMM952" s="44"/>
      <c r="VMN952" s="44"/>
      <c r="VMO952" s="44"/>
      <c r="VMP952" s="44"/>
      <c r="VMQ952" s="44"/>
      <c r="VMR952" s="44"/>
      <c r="VMS952" s="44"/>
      <c r="VMT952" s="44"/>
      <c r="VMU952" s="44"/>
      <c r="VMV952" s="44"/>
      <c r="VMW952" s="44"/>
      <c r="VMX952" s="44"/>
      <c r="VMY952" s="44"/>
      <c r="VMZ952" s="44"/>
      <c r="VNA952" s="44"/>
      <c r="VNB952" s="44"/>
      <c r="VNC952" s="44"/>
      <c r="VND952" s="44"/>
      <c r="VNE952" s="44"/>
      <c r="VNF952" s="44"/>
      <c r="VNG952" s="44"/>
      <c r="VNH952" s="44"/>
      <c r="VNI952" s="44"/>
      <c r="VNJ952" s="44"/>
      <c r="VNK952" s="44"/>
      <c r="VNL952" s="44"/>
      <c r="VNM952" s="44"/>
      <c r="VNN952" s="44"/>
      <c r="VNO952" s="44"/>
      <c r="VNP952" s="44"/>
      <c r="VNQ952" s="44"/>
      <c r="VNR952" s="44"/>
      <c r="VNS952" s="44"/>
      <c r="VNT952" s="44"/>
      <c r="VNU952" s="44"/>
      <c r="VNV952" s="44"/>
      <c r="VNW952" s="44"/>
      <c r="VNX952" s="44"/>
      <c r="VNY952" s="44"/>
      <c r="VNZ952" s="44"/>
      <c r="VOA952" s="44"/>
      <c r="VOB952" s="44"/>
      <c r="VOC952" s="44"/>
      <c r="VOD952" s="44"/>
      <c r="VOE952" s="44"/>
      <c r="VOF952" s="44"/>
      <c r="VOG952" s="44"/>
      <c r="VOH952" s="44"/>
      <c r="VOI952" s="44"/>
      <c r="VOJ952" s="44"/>
      <c r="VOK952" s="44"/>
      <c r="VOL952" s="44"/>
      <c r="VOM952" s="44"/>
      <c r="VON952" s="44"/>
      <c r="VOO952" s="44"/>
      <c r="VOP952" s="44"/>
      <c r="VOQ952" s="44"/>
      <c r="VOR952" s="44"/>
      <c r="VOS952" s="44"/>
      <c r="VOT952" s="44"/>
      <c r="VOU952" s="44"/>
      <c r="VOV952" s="44"/>
      <c r="VOW952" s="44"/>
      <c r="VOX952" s="44"/>
      <c r="VOY952" s="44"/>
      <c r="VOZ952" s="44"/>
      <c r="VPA952" s="44"/>
      <c r="VPB952" s="44"/>
      <c r="VPC952" s="44"/>
      <c r="VPD952" s="44"/>
      <c r="VPE952" s="44"/>
      <c r="VPF952" s="44"/>
      <c r="VPG952" s="44"/>
      <c r="VPH952" s="44"/>
      <c r="VPI952" s="44"/>
      <c r="VPJ952" s="44"/>
      <c r="VPK952" s="44"/>
      <c r="VPL952" s="44"/>
      <c r="VPM952" s="44"/>
      <c r="VPN952" s="44"/>
      <c r="VPO952" s="44"/>
      <c r="VPP952" s="44"/>
      <c r="VPQ952" s="44"/>
      <c r="VPR952" s="44"/>
      <c r="VPS952" s="44"/>
      <c r="VPT952" s="44"/>
      <c r="VPU952" s="44"/>
      <c r="VPV952" s="44"/>
      <c r="VPW952" s="44"/>
      <c r="VPX952" s="44"/>
      <c r="VPY952" s="44"/>
      <c r="VPZ952" s="44"/>
      <c r="VQA952" s="44"/>
      <c r="VQB952" s="44"/>
      <c r="VQC952" s="44"/>
      <c r="VQD952" s="44"/>
      <c r="VQE952" s="44"/>
      <c r="VQF952" s="44"/>
      <c r="VQG952" s="44"/>
      <c r="VQH952" s="44"/>
      <c r="VQI952" s="44"/>
      <c r="VQJ952" s="44"/>
      <c r="VQK952" s="44"/>
      <c r="VQL952" s="44"/>
      <c r="VQM952" s="44"/>
      <c r="VQN952" s="44"/>
      <c r="VQO952" s="44"/>
      <c r="VQP952" s="44"/>
      <c r="VQQ952" s="44"/>
      <c r="VQR952" s="44"/>
      <c r="VQS952" s="44"/>
      <c r="VQT952" s="44"/>
      <c r="VQU952" s="44"/>
      <c r="VQV952" s="44"/>
      <c r="VQW952" s="44"/>
      <c r="VQX952" s="44"/>
      <c r="VQY952" s="44"/>
      <c r="VQZ952" s="44"/>
      <c r="VRA952" s="44"/>
      <c r="VRB952" s="44"/>
      <c r="VRC952" s="44"/>
      <c r="VRD952" s="44"/>
      <c r="VRE952" s="44"/>
      <c r="VRF952" s="44"/>
      <c r="VRG952" s="44"/>
      <c r="VRH952" s="44"/>
      <c r="VRI952" s="44"/>
      <c r="VRJ952" s="44"/>
      <c r="VRK952" s="44"/>
      <c r="VRL952" s="44"/>
      <c r="VRM952" s="44"/>
      <c r="VRN952" s="44"/>
      <c r="VRO952" s="44"/>
      <c r="VRP952" s="44"/>
      <c r="VRQ952" s="44"/>
      <c r="VRR952" s="44"/>
      <c r="VRS952" s="44"/>
      <c r="VRT952" s="44"/>
      <c r="VRU952" s="44"/>
      <c r="VRV952" s="44"/>
      <c r="VRW952" s="44"/>
      <c r="VRX952" s="44"/>
      <c r="VRY952" s="44"/>
      <c r="VRZ952" s="44"/>
      <c r="VSA952" s="44"/>
      <c r="VSB952" s="44"/>
      <c r="VSC952" s="44"/>
      <c r="VSD952" s="44"/>
      <c r="VSE952" s="44"/>
      <c r="VSF952" s="44"/>
      <c r="VSG952" s="44"/>
      <c r="VSH952" s="44"/>
      <c r="VSI952" s="44"/>
      <c r="VSJ952" s="44"/>
      <c r="VSK952" s="44"/>
      <c r="VSL952" s="44"/>
      <c r="VSM952" s="44"/>
      <c r="VSN952" s="44"/>
      <c r="VSO952" s="44"/>
      <c r="VSP952" s="44"/>
      <c r="VSQ952" s="44"/>
      <c r="VSR952" s="44"/>
      <c r="VSS952" s="44"/>
      <c r="VST952" s="44"/>
      <c r="VSU952" s="44"/>
      <c r="VSV952" s="44"/>
      <c r="VSW952" s="44"/>
      <c r="VSX952" s="44"/>
      <c r="VSY952" s="44"/>
      <c r="VSZ952" s="44"/>
      <c r="VTA952" s="44"/>
      <c r="VTB952" s="44"/>
      <c r="VTC952" s="44"/>
      <c r="VTD952" s="44"/>
      <c r="VTE952" s="44"/>
      <c r="VTF952" s="44"/>
      <c r="VTG952" s="44"/>
      <c r="VTH952" s="44"/>
      <c r="VTI952" s="44"/>
      <c r="VTJ952" s="44"/>
      <c r="VTK952" s="44"/>
      <c r="VTL952" s="44"/>
      <c r="VTM952" s="44"/>
      <c r="VTN952" s="44"/>
      <c r="VTO952" s="44"/>
      <c r="VTP952" s="44"/>
      <c r="VTQ952" s="44"/>
      <c r="VTR952" s="44"/>
      <c r="VTS952" s="44"/>
      <c r="VTT952" s="44"/>
      <c r="VTU952" s="44"/>
      <c r="VTV952" s="44"/>
      <c r="VTW952" s="44"/>
      <c r="VTX952" s="44"/>
      <c r="VTY952" s="44"/>
      <c r="VTZ952" s="44"/>
      <c r="VUA952" s="44"/>
      <c r="VUB952" s="44"/>
      <c r="VUC952" s="44"/>
      <c r="VUD952" s="44"/>
      <c r="VUE952" s="44"/>
      <c r="VUF952" s="44"/>
      <c r="VUG952" s="44"/>
      <c r="VUH952" s="44"/>
      <c r="VUI952" s="44"/>
      <c r="VUJ952" s="44"/>
      <c r="VUK952" s="44"/>
      <c r="VUL952" s="44"/>
      <c r="VUM952" s="44"/>
      <c r="VUN952" s="44"/>
      <c r="VUO952" s="44"/>
      <c r="VUP952" s="44"/>
      <c r="VUQ952" s="44"/>
      <c r="VUR952" s="44"/>
      <c r="VUS952" s="44"/>
      <c r="VUT952" s="44"/>
      <c r="VUU952" s="44"/>
      <c r="VUV952" s="44"/>
      <c r="VUW952" s="44"/>
      <c r="VUX952" s="44"/>
      <c r="VUY952" s="44"/>
      <c r="VUZ952" s="44"/>
      <c r="VVA952" s="44"/>
      <c r="VVB952" s="44"/>
      <c r="VVC952" s="44"/>
      <c r="VVD952" s="44"/>
      <c r="VVE952" s="44"/>
      <c r="VVF952" s="44"/>
      <c r="VVG952" s="44"/>
      <c r="VVH952" s="44"/>
      <c r="VVI952" s="44"/>
      <c r="VVJ952" s="44"/>
      <c r="VVK952" s="44"/>
      <c r="VVL952" s="44"/>
      <c r="VVM952" s="44"/>
      <c r="VVN952" s="44"/>
      <c r="VVO952" s="44"/>
      <c r="VVP952" s="44"/>
      <c r="VVQ952" s="44"/>
      <c r="VVR952" s="44"/>
      <c r="VVS952" s="44"/>
      <c r="VVT952" s="44"/>
      <c r="VVU952" s="44"/>
      <c r="VVV952" s="44"/>
      <c r="VVW952" s="44"/>
      <c r="VVX952" s="44"/>
      <c r="VVY952" s="44"/>
      <c r="VVZ952" s="44"/>
      <c r="VWA952" s="44"/>
      <c r="VWB952" s="44"/>
      <c r="VWC952" s="44"/>
      <c r="VWD952" s="44"/>
      <c r="VWE952" s="44"/>
      <c r="VWF952" s="44"/>
      <c r="VWG952" s="44"/>
      <c r="VWH952" s="44"/>
      <c r="VWI952" s="44"/>
      <c r="VWJ952" s="44"/>
      <c r="VWK952" s="44"/>
      <c r="VWL952" s="44"/>
      <c r="VWM952" s="44"/>
      <c r="VWN952" s="44"/>
      <c r="VWO952" s="44"/>
      <c r="VWP952" s="44"/>
      <c r="VWQ952" s="44"/>
      <c r="VWR952" s="44"/>
      <c r="VWS952" s="44"/>
      <c r="VWT952" s="44"/>
      <c r="VWU952" s="44"/>
      <c r="VWV952" s="44"/>
      <c r="VWW952" s="44"/>
      <c r="VWX952" s="44"/>
      <c r="VWY952" s="44"/>
      <c r="VWZ952" s="44"/>
      <c r="VXA952" s="44"/>
      <c r="VXB952" s="44"/>
      <c r="VXC952" s="44"/>
      <c r="VXD952" s="44"/>
      <c r="VXE952" s="44"/>
      <c r="VXF952" s="44"/>
      <c r="VXG952" s="44"/>
      <c r="VXH952" s="44"/>
      <c r="VXI952" s="44"/>
      <c r="VXJ952" s="44"/>
      <c r="VXK952" s="44"/>
      <c r="VXL952" s="44"/>
      <c r="VXM952" s="44"/>
      <c r="VXN952" s="44"/>
      <c r="VXO952" s="44"/>
      <c r="VXP952" s="44"/>
      <c r="VXQ952" s="44"/>
      <c r="VXR952" s="44"/>
      <c r="VXS952" s="44"/>
      <c r="VXT952" s="44"/>
      <c r="VXU952" s="44"/>
      <c r="VXV952" s="44"/>
      <c r="VXW952" s="44"/>
      <c r="VXX952" s="44"/>
      <c r="VXY952" s="44"/>
      <c r="VXZ952" s="44"/>
      <c r="VYA952" s="44"/>
      <c r="VYB952" s="44"/>
      <c r="VYC952" s="44"/>
      <c r="VYD952" s="44"/>
      <c r="VYE952" s="44"/>
      <c r="VYF952" s="44"/>
      <c r="VYG952" s="44"/>
      <c r="VYH952" s="44"/>
      <c r="VYI952" s="44"/>
      <c r="VYJ952" s="44"/>
      <c r="VYK952" s="44"/>
      <c r="VYL952" s="44"/>
      <c r="VYM952" s="44"/>
      <c r="VYN952" s="44"/>
      <c r="VYO952" s="44"/>
      <c r="VYP952" s="44"/>
      <c r="VYQ952" s="44"/>
      <c r="VYR952" s="44"/>
      <c r="VYS952" s="44"/>
      <c r="VYT952" s="44"/>
      <c r="VYU952" s="44"/>
      <c r="VYV952" s="44"/>
      <c r="VYW952" s="44"/>
      <c r="VYX952" s="44"/>
      <c r="VYY952" s="44"/>
      <c r="VYZ952" s="44"/>
      <c r="VZA952" s="44"/>
      <c r="VZB952" s="44"/>
      <c r="VZC952" s="44"/>
      <c r="VZD952" s="44"/>
      <c r="VZE952" s="44"/>
      <c r="VZF952" s="44"/>
      <c r="VZG952" s="44"/>
      <c r="VZH952" s="44"/>
      <c r="VZI952" s="44"/>
      <c r="VZJ952" s="44"/>
      <c r="VZK952" s="44"/>
      <c r="VZL952" s="44"/>
      <c r="VZM952" s="44"/>
      <c r="VZN952" s="44"/>
      <c r="VZO952" s="44"/>
      <c r="VZP952" s="44"/>
      <c r="VZQ952" s="44"/>
      <c r="VZR952" s="44"/>
      <c r="VZS952" s="44"/>
      <c r="VZT952" s="44"/>
      <c r="VZU952" s="44"/>
      <c r="VZV952" s="44"/>
      <c r="VZW952" s="44"/>
      <c r="VZX952" s="44"/>
      <c r="VZY952" s="44"/>
      <c r="VZZ952" s="44"/>
      <c r="WAA952" s="44"/>
      <c r="WAB952" s="44"/>
      <c r="WAC952" s="44"/>
      <c r="WAD952" s="44"/>
      <c r="WAE952" s="44"/>
      <c r="WAF952" s="44"/>
      <c r="WAG952" s="44"/>
      <c r="WAH952" s="44"/>
      <c r="WAI952" s="44"/>
      <c r="WAJ952" s="44"/>
      <c r="WAK952" s="44"/>
      <c r="WAL952" s="44"/>
      <c r="WAM952" s="44"/>
      <c r="WAN952" s="44"/>
      <c r="WAO952" s="44"/>
      <c r="WAP952" s="44"/>
      <c r="WAQ952" s="44"/>
      <c r="WAR952" s="44"/>
      <c r="WAS952" s="44"/>
      <c r="WAT952" s="44"/>
      <c r="WAU952" s="44"/>
      <c r="WAV952" s="44"/>
      <c r="WAW952" s="44"/>
      <c r="WAX952" s="44"/>
      <c r="WAY952" s="44"/>
      <c r="WAZ952" s="44"/>
      <c r="WBA952" s="44"/>
      <c r="WBB952" s="44"/>
      <c r="WBC952" s="44"/>
      <c r="WBD952" s="44"/>
      <c r="WBE952" s="44"/>
      <c r="WBF952" s="44"/>
      <c r="WBG952" s="44"/>
      <c r="WBH952" s="44"/>
      <c r="WBI952" s="44"/>
      <c r="WBJ952" s="44"/>
      <c r="WBK952" s="44"/>
      <c r="WBL952" s="44"/>
      <c r="WBM952" s="44"/>
      <c r="WBN952" s="44"/>
      <c r="WBO952" s="44"/>
      <c r="WBP952" s="44"/>
      <c r="WBQ952" s="44"/>
      <c r="WBR952" s="44"/>
      <c r="WBS952" s="44"/>
      <c r="WBT952" s="44"/>
      <c r="WBU952" s="44"/>
      <c r="WBV952" s="44"/>
      <c r="WBW952" s="44"/>
      <c r="WBX952" s="44"/>
      <c r="WBY952" s="44"/>
      <c r="WBZ952" s="44"/>
      <c r="WCA952" s="44"/>
      <c r="WCB952" s="44"/>
      <c r="WCC952" s="44"/>
      <c r="WCD952" s="44"/>
      <c r="WCE952" s="44"/>
      <c r="WCF952" s="44"/>
      <c r="WCG952" s="44"/>
      <c r="WCH952" s="44"/>
      <c r="WCI952" s="44"/>
      <c r="WCJ952" s="44"/>
      <c r="WCK952" s="44"/>
      <c r="WCL952" s="44"/>
      <c r="WCM952" s="44"/>
      <c r="WCN952" s="44"/>
      <c r="WCO952" s="44"/>
      <c r="WCP952" s="44"/>
      <c r="WCQ952" s="44"/>
      <c r="WCR952" s="44"/>
      <c r="WCS952" s="44"/>
      <c r="WCT952" s="44"/>
      <c r="WCU952" s="44"/>
      <c r="WCV952" s="44"/>
      <c r="WCW952" s="44"/>
      <c r="WCX952" s="44"/>
      <c r="WCY952" s="44"/>
      <c r="WCZ952" s="44"/>
      <c r="WDA952" s="44"/>
      <c r="WDB952" s="44"/>
      <c r="WDC952" s="44"/>
      <c r="WDD952" s="44"/>
      <c r="WDE952" s="44"/>
      <c r="WDF952" s="44"/>
      <c r="WDG952" s="44"/>
      <c r="WDH952" s="44"/>
      <c r="WDI952" s="44"/>
      <c r="WDJ952" s="44"/>
      <c r="WDK952" s="44"/>
      <c r="WDL952" s="44"/>
      <c r="WDM952" s="44"/>
      <c r="WDN952" s="44"/>
      <c r="WDO952" s="44"/>
      <c r="WDP952" s="44"/>
      <c r="WDQ952" s="44"/>
      <c r="WDR952" s="44"/>
      <c r="WDS952" s="44"/>
      <c r="WDT952" s="44"/>
      <c r="WDU952" s="44"/>
      <c r="WDV952" s="44"/>
      <c r="WDW952" s="44"/>
      <c r="WDX952" s="44"/>
      <c r="WDY952" s="44"/>
      <c r="WDZ952" s="44"/>
      <c r="WEA952" s="44"/>
      <c r="WEB952" s="44"/>
      <c r="WEC952" s="44"/>
      <c r="WED952" s="44"/>
      <c r="WEE952" s="44"/>
      <c r="WEF952" s="44"/>
      <c r="WEG952" s="44"/>
      <c r="WEH952" s="44"/>
      <c r="WEI952" s="44"/>
      <c r="WEJ952" s="44"/>
      <c r="WEK952" s="44"/>
      <c r="WEL952" s="44"/>
      <c r="WEM952" s="44"/>
      <c r="WEN952" s="44"/>
      <c r="WEO952" s="44"/>
      <c r="WEP952" s="44"/>
      <c r="WEQ952" s="44"/>
      <c r="WER952" s="44"/>
      <c r="WES952" s="44"/>
      <c r="WET952" s="44"/>
      <c r="WEU952" s="44"/>
      <c r="WEV952" s="44"/>
      <c r="WEW952" s="44"/>
      <c r="WEX952" s="44"/>
      <c r="WEY952" s="44"/>
      <c r="WEZ952" s="44"/>
      <c r="WFA952" s="44"/>
      <c r="WFB952" s="44"/>
      <c r="WFC952" s="44"/>
      <c r="WFD952" s="44"/>
      <c r="WFE952" s="44"/>
      <c r="WFF952" s="44"/>
      <c r="WFG952" s="44"/>
      <c r="WFH952" s="44"/>
      <c r="WFI952" s="44"/>
      <c r="WFJ952" s="44"/>
      <c r="WFK952" s="44"/>
      <c r="WFL952" s="44"/>
      <c r="WFM952" s="44"/>
      <c r="WFN952" s="44"/>
      <c r="WFO952" s="44"/>
      <c r="WFP952" s="44"/>
      <c r="WFQ952" s="44"/>
      <c r="WFR952" s="44"/>
      <c r="WFS952" s="44"/>
      <c r="WFT952" s="44"/>
      <c r="WFU952" s="44"/>
      <c r="WFV952" s="44"/>
      <c r="WFW952" s="44"/>
      <c r="WFX952" s="44"/>
      <c r="WFY952" s="44"/>
      <c r="WFZ952" s="44"/>
      <c r="WGA952" s="44"/>
      <c r="WGB952" s="44"/>
      <c r="WGC952" s="44"/>
      <c r="WGD952" s="44"/>
      <c r="WGE952" s="44"/>
      <c r="WGF952" s="44"/>
      <c r="WGG952" s="44"/>
      <c r="WGH952" s="44"/>
      <c r="WGI952" s="44"/>
      <c r="WGJ952" s="44"/>
      <c r="WGK952" s="44"/>
      <c r="WGL952" s="44"/>
      <c r="WGM952" s="44"/>
      <c r="WGN952" s="44"/>
      <c r="WGO952" s="44"/>
      <c r="WGP952" s="44"/>
      <c r="WGQ952" s="44"/>
      <c r="WGR952" s="44"/>
      <c r="WGS952" s="44"/>
      <c r="WGT952" s="44"/>
      <c r="WGU952" s="44"/>
      <c r="WGV952" s="44"/>
      <c r="WGW952" s="44"/>
      <c r="WGX952" s="44"/>
      <c r="WGY952" s="44"/>
      <c r="WGZ952" s="44"/>
      <c r="WHA952" s="44"/>
      <c r="WHB952" s="44"/>
      <c r="WHC952" s="44"/>
      <c r="WHD952" s="44"/>
      <c r="WHE952" s="44"/>
      <c r="WHF952" s="44"/>
      <c r="WHG952" s="44"/>
      <c r="WHH952" s="44"/>
      <c r="WHI952" s="44"/>
      <c r="WHJ952" s="44"/>
      <c r="WHK952" s="44"/>
      <c r="WHL952" s="44"/>
      <c r="WHM952" s="44"/>
      <c r="WHN952" s="44"/>
      <c r="WHO952" s="44"/>
      <c r="WHP952" s="44"/>
      <c r="WHQ952" s="44"/>
      <c r="WHR952" s="44"/>
      <c r="WHS952" s="44"/>
      <c r="WHT952" s="44"/>
      <c r="WHU952" s="44"/>
      <c r="WHV952" s="44"/>
      <c r="WHW952" s="44"/>
      <c r="WHX952" s="44"/>
      <c r="WHY952" s="44"/>
      <c r="WHZ952" s="44"/>
      <c r="WIA952" s="44"/>
      <c r="WIB952" s="44"/>
      <c r="WIC952" s="44"/>
      <c r="WID952" s="44"/>
      <c r="WIE952" s="44"/>
      <c r="WIF952" s="44"/>
      <c r="WIG952" s="44"/>
      <c r="WIH952" s="44"/>
      <c r="WII952" s="44"/>
      <c r="WIJ952" s="44"/>
      <c r="WIK952" s="44"/>
      <c r="WIL952" s="44"/>
      <c r="WIM952" s="44"/>
      <c r="WIN952" s="44"/>
      <c r="WIO952" s="44"/>
      <c r="WIP952" s="44"/>
      <c r="WIQ952" s="44"/>
      <c r="WIR952" s="44"/>
      <c r="WIS952" s="44"/>
      <c r="WIT952" s="44"/>
      <c r="WIU952" s="44"/>
      <c r="WIV952" s="44"/>
      <c r="WIW952" s="44"/>
      <c r="WIX952" s="44"/>
      <c r="WIY952" s="44"/>
      <c r="WIZ952" s="44"/>
      <c r="WJA952" s="44"/>
      <c r="WJB952" s="44"/>
      <c r="WJC952" s="44"/>
      <c r="WJD952" s="44"/>
      <c r="WJE952" s="44"/>
      <c r="WJF952" s="44"/>
      <c r="WJG952" s="44"/>
      <c r="WJH952" s="44"/>
      <c r="WJI952" s="44"/>
      <c r="WJJ952" s="44"/>
      <c r="WJK952" s="44"/>
      <c r="WJL952" s="44"/>
      <c r="WJM952" s="44"/>
      <c r="WJN952" s="44"/>
      <c r="WJO952" s="44"/>
      <c r="WJP952" s="44"/>
      <c r="WJQ952" s="44"/>
      <c r="WJR952" s="44"/>
      <c r="WJS952" s="44"/>
      <c r="WJT952" s="44"/>
      <c r="WJU952" s="44"/>
      <c r="WJV952" s="44"/>
      <c r="WJW952" s="44"/>
      <c r="WJX952" s="44"/>
      <c r="WJY952" s="44"/>
      <c r="WJZ952" s="44"/>
      <c r="WKA952" s="44"/>
      <c r="WKB952" s="44"/>
      <c r="WKC952" s="44"/>
      <c r="WKD952" s="44"/>
      <c r="WKE952" s="44"/>
      <c r="WKF952" s="44"/>
      <c r="WKG952" s="44"/>
      <c r="WKH952" s="44"/>
      <c r="WKI952" s="44"/>
      <c r="WKJ952" s="44"/>
      <c r="WKK952" s="44"/>
      <c r="WKL952" s="44"/>
      <c r="WKM952" s="44"/>
      <c r="WKN952" s="44"/>
      <c r="WKO952" s="44"/>
      <c r="WKP952" s="44"/>
      <c r="WKQ952" s="44"/>
      <c r="WKR952" s="44"/>
      <c r="WKS952" s="44"/>
      <c r="WKT952" s="44"/>
      <c r="WKU952" s="44"/>
      <c r="WKV952" s="44"/>
      <c r="WKW952" s="44"/>
      <c r="WKX952" s="44"/>
      <c r="WKY952" s="44"/>
      <c r="WKZ952" s="44"/>
      <c r="WLA952" s="44"/>
      <c r="WLB952" s="44"/>
      <c r="WLC952" s="44"/>
      <c r="WLD952" s="44"/>
      <c r="WLE952" s="44"/>
      <c r="WLF952" s="44"/>
      <c r="WLG952" s="44"/>
      <c r="WLH952" s="44"/>
      <c r="WLI952" s="44"/>
      <c r="WLJ952" s="44"/>
      <c r="WLK952" s="44"/>
      <c r="WLL952" s="44"/>
      <c r="WLM952" s="44"/>
      <c r="WLN952" s="44"/>
      <c r="WLO952" s="44"/>
      <c r="WLP952" s="44"/>
      <c r="WLQ952" s="44"/>
      <c r="WLR952" s="44"/>
      <c r="WLS952" s="44"/>
      <c r="WLT952" s="44"/>
      <c r="WLU952" s="44"/>
      <c r="WLV952" s="44"/>
      <c r="WLW952" s="44"/>
      <c r="WLX952" s="44"/>
      <c r="WLY952" s="44"/>
      <c r="WLZ952" s="44"/>
      <c r="WMA952" s="44"/>
      <c r="WMB952" s="44"/>
      <c r="WMC952" s="44"/>
      <c r="WMD952" s="44"/>
      <c r="WME952" s="44"/>
      <c r="WMF952" s="44"/>
      <c r="WMG952" s="44"/>
      <c r="WMH952" s="44"/>
      <c r="WMI952" s="44"/>
      <c r="WMJ952" s="44"/>
      <c r="WMK952" s="44"/>
      <c r="WML952" s="44"/>
      <c r="WMM952" s="44"/>
      <c r="WMN952" s="44"/>
      <c r="WMO952" s="44"/>
      <c r="WMP952" s="44"/>
      <c r="WMQ952" s="44"/>
      <c r="WMR952" s="44"/>
      <c r="WMS952" s="44"/>
      <c r="WMT952" s="44"/>
      <c r="WMU952" s="44"/>
      <c r="WMV952" s="44"/>
      <c r="WMW952" s="44"/>
      <c r="WMX952" s="44"/>
      <c r="WMY952" s="44"/>
      <c r="WMZ952" s="44"/>
      <c r="WNA952" s="44"/>
      <c r="WNB952" s="44"/>
      <c r="WNC952" s="44"/>
      <c r="WND952" s="44"/>
      <c r="WNE952" s="44"/>
      <c r="WNF952" s="44"/>
      <c r="WNG952" s="44"/>
      <c r="WNH952" s="44"/>
      <c r="WNI952" s="44"/>
      <c r="WNJ952" s="44"/>
      <c r="WNK952" s="44"/>
      <c r="WNL952" s="44"/>
      <c r="WNM952" s="44"/>
      <c r="WNN952" s="44"/>
      <c r="WNO952" s="44"/>
      <c r="WNP952" s="44"/>
      <c r="WNQ952" s="44"/>
      <c r="WNR952" s="44"/>
      <c r="WNS952" s="44"/>
      <c r="WNT952" s="44"/>
      <c r="WNU952" s="44"/>
      <c r="WNV952" s="44"/>
      <c r="WNW952" s="44"/>
      <c r="WNX952" s="44"/>
      <c r="WNY952" s="44"/>
      <c r="WNZ952" s="44"/>
      <c r="WOA952" s="44"/>
      <c r="WOB952" s="44"/>
      <c r="WOC952" s="44"/>
      <c r="WOD952" s="44"/>
      <c r="WOE952" s="44"/>
      <c r="WOF952" s="44"/>
      <c r="WOG952" s="44"/>
      <c r="WOH952" s="44"/>
      <c r="WOI952" s="44"/>
      <c r="WOJ952" s="44"/>
      <c r="WOK952" s="44"/>
      <c r="WOL952" s="44"/>
      <c r="WOM952" s="44"/>
      <c r="WON952" s="44"/>
      <c r="WOO952" s="44"/>
      <c r="WOP952" s="44"/>
      <c r="WOQ952" s="44"/>
      <c r="WOR952" s="44"/>
      <c r="WOS952" s="44"/>
      <c r="WOT952" s="44"/>
      <c r="WOU952" s="44"/>
      <c r="WOV952" s="44"/>
      <c r="WOW952" s="44"/>
      <c r="WOX952" s="44"/>
      <c r="WOY952" s="44"/>
      <c r="WOZ952" s="44"/>
      <c r="WPA952" s="44"/>
      <c r="WPB952" s="44"/>
      <c r="WPC952" s="44"/>
      <c r="WPD952" s="44"/>
      <c r="WPE952" s="44"/>
      <c r="WPF952" s="44"/>
      <c r="WPG952" s="44"/>
      <c r="WPH952" s="44"/>
      <c r="WPI952" s="44"/>
      <c r="WPJ952" s="44"/>
      <c r="WPK952" s="44"/>
      <c r="WPL952" s="44"/>
      <c r="WPM952" s="44"/>
      <c r="WPN952" s="44"/>
      <c r="WPO952" s="44"/>
      <c r="WPP952" s="44"/>
      <c r="WPQ952" s="44"/>
      <c r="WPR952" s="44"/>
      <c r="WPS952" s="44"/>
      <c r="WPT952" s="44"/>
      <c r="WPU952" s="44"/>
      <c r="WPV952" s="44"/>
      <c r="WPW952" s="44"/>
      <c r="WPX952" s="44"/>
      <c r="WPY952" s="44"/>
      <c r="WPZ952" s="44"/>
      <c r="WQA952" s="44"/>
      <c r="WQB952" s="44"/>
      <c r="WQC952" s="44"/>
      <c r="WQD952" s="44"/>
      <c r="WQE952" s="44"/>
      <c r="WQF952" s="44"/>
      <c r="WQG952" s="44"/>
      <c r="WQH952" s="44"/>
      <c r="WQI952" s="44"/>
      <c r="WQJ952" s="44"/>
      <c r="WQK952" s="44"/>
      <c r="WQL952" s="44"/>
      <c r="WQM952" s="44"/>
      <c r="WQN952" s="44"/>
      <c r="WQO952" s="44"/>
      <c r="WQP952" s="44"/>
      <c r="WQQ952" s="44"/>
      <c r="WQR952" s="44"/>
      <c r="WQS952" s="44"/>
      <c r="WQT952" s="44"/>
      <c r="WQU952" s="44"/>
      <c r="WQV952" s="44"/>
      <c r="WQW952" s="44"/>
      <c r="WQX952" s="44"/>
      <c r="WQY952" s="44"/>
      <c r="WQZ952" s="44"/>
      <c r="WRA952" s="44"/>
      <c r="WRB952" s="44"/>
      <c r="WRC952" s="44"/>
      <c r="WRD952" s="44"/>
      <c r="WRE952" s="44"/>
      <c r="WRF952" s="44"/>
      <c r="WRG952" s="44"/>
      <c r="WRH952" s="44"/>
      <c r="WRI952" s="44"/>
      <c r="WRJ952" s="44"/>
      <c r="WRK952" s="44"/>
      <c r="WRL952" s="44"/>
      <c r="WRM952" s="44"/>
      <c r="WRN952" s="44"/>
      <c r="WRO952" s="44"/>
      <c r="WRP952" s="44"/>
      <c r="WRQ952" s="44"/>
      <c r="WRR952" s="44"/>
      <c r="WRS952" s="44"/>
      <c r="WRT952" s="44"/>
      <c r="WRU952" s="44"/>
      <c r="WRV952" s="44"/>
      <c r="WRW952" s="44"/>
      <c r="WRX952" s="44"/>
      <c r="WRY952" s="44"/>
      <c r="WRZ952" s="44"/>
      <c r="WSA952" s="44"/>
      <c r="WSB952" s="44"/>
      <c r="WSC952" s="44"/>
      <c r="WSD952" s="44"/>
      <c r="WSE952" s="44"/>
      <c r="WSF952" s="44"/>
      <c r="WSG952" s="44"/>
      <c r="WSH952" s="44"/>
      <c r="WSI952" s="44"/>
      <c r="WSJ952" s="44"/>
      <c r="WSK952" s="44"/>
      <c r="WSL952" s="44"/>
      <c r="WSM952" s="44"/>
      <c r="WSN952" s="44"/>
      <c r="WSO952" s="44"/>
      <c r="WSP952" s="44"/>
      <c r="WSQ952" s="44"/>
      <c r="WSR952" s="44"/>
      <c r="WSS952" s="44"/>
      <c r="WST952" s="44"/>
      <c r="WSU952" s="44"/>
      <c r="WSV952" s="44"/>
      <c r="WSW952" s="44"/>
      <c r="WSX952" s="44"/>
      <c r="WSY952" s="44"/>
      <c r="WSZ952" s="44"/>
      <c r="WTA952" s="44"/>
      <c r="WTB952" s="44"/>
      <c r="WTC952" s="44"/>
      <c r="WTD952" s="44"/>
      <c r="WTE952" s="44"/>
      <c r="WTF952" s="44"/>
      <c r="WTG952" s="44"/>
      <c r="WTH952" s="44"/>
      <c r="WTI952" s="44"/>
      <c r="WTJ952" s="44"/>
      <c r="WTK952" s="44"/>
      <c r="WTL952" s="44"/>
      <c r="WTM952" s="44"/>
      <c r="WTN952" s="44"/>
      <c r="WTO952" s="44"/>
      <c r="WTP952" s="44"/>
      <c r="WTQ952" s="44"/>
      <c r="WTR952" s="44"/>
      <c r="WTS952" s="44"/>
      <c r="WTT952" s="44"/>
      <c r="WTU952" s="44"/>
      <c r="WTV952" s="44"/>
      <c r="WTW952" s="44"/>
      <c r="WTX952" s="44"/>
      <c r="WTY952" s="44"/>
      <c r="WTZ952" s="44"/>
      <c r="WUA952" s="44"/>
      <c r="WUB952" s="44"/>
      <c r="WUC952" s="44"/>
      <c r="WUD952" s="44"/>
      <c r="WUE952" s="44"/>
      <c r="WUF952" s="44"/>
      <c r="WUG952" s="44"/>
      <c r="WUH952" s="44"/>
      <c r="WUI952" s="44"/>
      <c r="WUJ952" s="44"/>
      <c r="WUK952" s="44"/>
      <c r="WUL952" s="44"/>
      <c r="WUM952" s="44"/>
      <c r="WUN952" s="44"/>
      <c r="WUO952" s="44"/>
      <c r="WUP952" s="44"/>
      <c r="WUQ952" s="44"/>
      <c r="WUR952" s="44"/>
      <c r="WUS952" s="44"/>
      <c r="WUT952" s="44"/>
      <c r="WUU952" s="44"/>
      <c r="WUV952" s="44"/>
      <c r="WUW952" s="44"/>
      <c r="WUX952" s="44"/>
      <c r="WUY952" s="44"/>
      <c r="WUZ952" s="44"/>
      <c r="WVA952" s="44"/>
      <c r="WVB952" s="44"/>
      <c r="WVC952" s="44"/>
      <c r="WVD952" s="44"/>
      <c r="WVE952" s="44"/>
      <c r="WVF952" s="44"/>
      <c r="WVG952" s="44"/>
      <c r="WVH952" s="44"/>
      <c r="WVI952" s="44"/>
      <c r="WVJ952" s="44"/>
      <c r="WVK952" s="44"/>
      <c r="WVL952" s="44"/>
      <c r="WVM952" s="44"/>
      <c r="WVN952" s="44"/>
      <c r="WVO952" s="44"/>
      <c r="WVP952" s="44"/>
      <c r="WVQ952" s="44"/>
      <c r="WVR952" s="44"/>
      <c r="WVS952" s="44"/>
      <c r="WVT952" s="44"/>
      <c r="WVU952" s="44"/>
      <c r="WVV952" s="44"/>
      <c r="WVW952" s="44"/>
      <c r="WVX952" s="44"/>
      <c r="WVY952" s="44"/>
      <c r="WVZ952" s="44"/>
      <c r="WWA952" s="44"/>
      <c r="WWB952" s="44"/>
      <c r="WWC952" s="44"/>
      <c r="WWD952" s="44"/>
      <c r="WWE952" s="44"/>
      <c r="WWF952" s="44"/>
      <c r="WWG952" s="44"/>
      <c r="WWH952" s="44"/>
      <c r="WWI952" s="44"/>
      <c r="WWJ952" s="44"/>
      <c r="WWK952" s="44"/>
      <c r="WWL952" s="44"/>
      <c r="WWM952" s="44"/>
      <c r="WWN952" s="44"/>
      <c r="WWO952" s="44"/>
      <c r="WWP952" s="44"/>
      <c r="WWQ952" s="44"/>
      <c r="WWR952" s="44"/>
      <c r="WWS952" s="44"/>
      <c r="WWT952" s="44"/>
      <c r="WWU952" s="44"/>
      <c r="WWV952" s="44"/>
      <c r="WWW952" s="44"/>
      <c r="WWX952" s="44"/>
      <c r="WWY952" s="44"/>
      <c r="WWZ952" s="44"/>
      <c r="WXA952" s="44"/>
      <c r="WXB952" s="44"/>
      <c r="WXC952" s="44"/>
      <c r="WXD952" s="44"/>
      <c r="WXE952" s="44"/>
      <c r="WXF952" s="44"/>
      <c r="WXG952" s="44"/>
      <c r="WXH952" s="44"/>
      <c r="WXI952" s="44"/>
      <c r="WXJ952" s="44"/>
      <c r="WXK952" s="44"/>
      <c r="WXL952" s="44"/>
      <c r="WXM952" s="44"/>
      <c r="WXN952" s="44"/>
      <c r="WXO952" s="44"/>
      <c r="WXP952" s="44"/>
      <c r="WXQ952" s="44"/>
      <c r="WXR952" s="44"/>
      <c r="WXS952" s="44"/>
      <c r="WXT952" s="44"/>
      <c r="WXU952" s="44"/>
      <c r="WXV952" s="44"/>
      <c r="WXW952" s="44"/>
      <c r="WXX952" s="44"/>
      <c r="WXY952" s="44"/>
      <c r="WXZ952" s="44"/>
      <c r="WYA952" s="44"/>
      <c r="WYB952" s="44"/>
      <c r="WYC952" s="44"/>
      <c r="WYD952" s="44"/>
      <c r="WYE952" s="44"/>
      <c r="WYF952" s="44"/>
      <c r="WYG952" s="44"/>
      <c r="WYH952" s="44"/>
      <c r="WYI952" s="44"/>
      <c r="WYJ952" s="44"/>
      <c r="WYK952" s="44"/>
      <c r="WYL952" s="44"/>
      <c r="WYM952" s="44"/>
      <c r="WYN952" s="44"/>
      <c r="WYO952" s="44"/>
      <c r="WYP952" s="44"/>
      <c r="WYQ952" s="44"/>
      <c r="WYR952" s="44"/>
      <c r="WYS952" s="44"/>
      <c r="WYT952" s="44"/>
      <c r="WYU952" s="44"/>
      <c r="WYV952" s="44"/>
      <c r="WYW952" s="44"/>
      <c r="WYX952" s="44"/>
      <c r="WYY952" s="44"/>
      <c r="WYZ952" s="44"/>
      <c r="WZA952" s="44"/>
      <c r="WZB952" s="44"/>
      <c r="WZC952" s="44"/>
      <c r="WZD952" s="44"/>
      <c r="WZE952" s="44"/>
      <c r="WZF952" s="44"/>
      <c r="WZG952" s="44"/>
      <c r="WZH952" s="44"/>
      <c r="WZI952" s="44"/>
      <c r="WZJ952" s="44"/>
      <c r="WZK952" s="44"/>
      <c r="WZL952" s="44"/>
      <c r="WZM952" s="44"/>
      <c r="WZN952" s="44"/>
      <c r="WZO952" s="44"/>
      <c r="WZP952" s="44"/>
      <c r="WZQ952" s="44"/>
      <c r="WZR952" s="44"/>
      <c r="WZS952" s="44"/>
      <c r="WZT952" s="44"/>
      <c r="WZU952" s="44"/>
      <c r="WZV952" s="44"/>
      <c r="WZW952" s="44"/>
      <c r="WZX952" s="44"/>
      <c r="WZY952" s="44"/>
      <c r="WZZ952" s="44"/>
      <c r="XAA952" s="44"/>
      <c r="XAB952" s="44"/>
      <c r="XAC952" s="44"/>
      <c r="XAD952" s="44"/>
      <c r="XAE952" s="44"/>
      <c r="XAF952" s="44"/>
      <c r="XAG952" s="44"/>
      <c r="XAH952" s="44"/>
      <c r="XAI952" s="44"/>
      <c r="XAJ952" s="44"/>
      <c r="XAK952" s="44"/>
      <c r="XAL952" s="44"/>
      <c r="XAM952" s="44"/>
      <c r="XAN952" s="44"/>
      <c r="XAO952" s="44"/>
      <c r="XAP952" s="44"/>
      <c r="XAQ952" s="44"/>
      <c r="XAR952" s="44"/>
      <c r="XAS952" s="44"/>
      <c r="XAT952" s="44"/>
      <c r="XAU952" s="44"/>
      <c r="XAV952" s="44"/>
      <c r="XAW952" s="44"/>
      <c r="XAX952" s="44"/>
      <c r="XAY952" s="44"/>
      <c r="XAZ952" s="44"/>
      <c r="XBA952" s="44"/>
      <c r="XBB952" s="44"/>
      <c r="XBC952" s="44"/>
      <c r="XBD952" s="44"/>
      <c r="XBE952" s="44"/>
      <c r="XBF952" s="44"/>
      <c r="XBG952" s="44"/>
      <c r="XBH952" s="44"/>
      <c r="XBI952" s="44"/>
      <c r="XBJ952" s="44"/>
      <c r="XBK952" s="44"/>
      <c r="XBL952" s="44"/>
      <c r="XBM952" s="44"/>
      <c r="XBN952" s="44"/>
      <c r="XBO952" s="44"/>
      <c r="XBP952" s="44"/>
      <c r="XBQ952" s="44"/>
      <c r="XBR952" s="44"/>
      <c r="XBS952" s="44"/>
      <c r="XBT952" s="44"/>
      <c r="XBU952" s="44"/>
      <c r="XBV952" s="44"/>
      <c r="XBW952" s="44"/>
      <c r="XBX952" s="44"/>
      <c r="XBY952" s="44"/>
      <c r="XBZ952" s="44"/>
      <c r="XCA952" s="44"/>
      <c r="XCB952" s="44"/>
      <c r="XCC952" s="44"/>
      <c r="XCD952" s="44"/>
      <c r="XCE952" s="44"/>
      <c r="XCF952" s="44"/>
      <c r="XCG952" s="44"/>
      <c r="XCH952" s="44"/>
      <c r="XCI952" s="44"/>
      <c r="XCJ952" s="44"/>
      <c r="XCK952" s="44"/>
      <c r="XCL952" s="44"/>
      <c r="XCM952" s="44"/>
      <c r="XCN952" s="44"/>
      <c r="XCO952" s="44"/>
      <c r="XCP952" s="44"/>
      <c r="XCQ952" s="44"/>
      <c r="XCR952" s="44"/>
      <c r="XCS952" s="44"/>
      <c r="XCT952" s="44"/>
      <c r="XCU952" s="44"/>
      <c r="XCV952" s="44"/>
      <c r="XCW952" s="44"/>
      <c r="XCX952" s="44"/>
      <c r="XCY952" s="44"/>
      <c r="XCZ952" s="44"/>
      <c r="XDA952" s="44"/>
      <c r="XDB952" s="44"/>
      <c r="XDC952" s="44"/>
      <c r="XDD952" s="44"/>
      <c r="XDE952" s="44"/>
      <c r="XDF952" s="44"/>
      <c r="XDG952" s="44"/>
      <c r="XDH952" s="44"/>
      <c r="XDI952" s="44"/>
      <c r="XDJ952" s="44"/>
      <c r="XDK952" s="44"/>
      <c r="XDL952" s="44"/>
      <c r="XDM952" s="44"/>
      <c r="XDN952" s="44"/>
      <c r="XDO952" s="44"/>
      <c r="XDP952" s="44"/>
      <c r="XDQ952" s="44"/>
      <c r="XDR952" s="44"/>
      <c r="XDS952" s="44"/>
      <c r="XDT952" s="44"/>
      <c r="XDU952" s="44"/>
      <c r="XDV952" s="44"/>
      <c r="XDW952" s="44"/>
      <c r="XDX952" s="44"/>
      <c r="XDY952" s="44"/>
      <c r="XDZ952" s="44"/>
      <c r="XEA952" s="44"/>
      <c r="XEB952" s="44"/>
      <c r="XEC952" s="44"/>
      <c r="XED952" s="44"/>
      <c r="XEE952" s="44"/>
      <c r="XEF952" s="44"/>
      <c r="XEG952" s="44"/>
      <c r="XEH952" s="44"/>
      <c r="XEI952" s="44"/>
      <c r="XEJ952" s="44"/>
      <c r="XEK952" s="44"/>
      <c r="XEL952" s="44"/>
      <c r="XEM952" s="44"/>
      <c r="XEN952" s="44"/>
      <c r="XEO952" s="44"/>
      <c r="XEP952" s="44"/>
      <c r="XEQ952" s="44"/>
      <c r="XER952" s="44"/>
      <c r="XES952" s="44"/>
      <c r="XET952" s="44"/>
      <c r="XEU952" s="44"/>
      <c r="XEV952" s="44"/>
      <c r="XEW952" s="44"/>
      <c r="XEX952" s="44"/>
    </row>
    <row r="953" spans="1:16378" ht="18.75">
      <c r="A953" s="71"/>
      <c r="B953" s="38" t="s">
        <v>8</v>
      </c>
      <c r="C953" s="41"/>
      <c r="D953" s="27"/>
      <c r="E953" s="43"/>
      <c r="F953" s="43"/>
      <c r="G953" s="43"/>
      <c r="H953" s="43"/>
      <c r="I953" s="43"/>
      <c r="K953" s="489"/>
    </row>
    <row r="954" spans="1:16378" ht="18.75">
      <c r="A954" s="14">
        <v>1</v>
      </c>
      <c r="B954" s="18" t="s">
        <v>10</v>
      </c>
      <c r="C954" s="11">
        <v>24</v>
      </c>
      <c r="D954" s="10">
        <v>7182.4224100000001</v>
      </c>
      <c r="E954" s="19">
        <v>2735.385409999999</v>
      </c>
      <c r="F954" s="19">
        <v>19973.3</v>
      </c>
      <c r="G954" s="19"/>
      <c r="H954" s="19"/>
      <c r="I954" s="19">
        <v>2070.3277899999998</v>
      </c>
      <c r="K954" s="489"/>
    </row>
    <row r="955" spans="1:16378" ht="56.25">
      <c r="A955" s="129"/>
      <c r="B955" s="20" t="s">
        <v>11</v>
      </c>
      <c r="C955" s="11">
        <v>15</v>
      </c>
      <c r="D955" s="21">
        <f t="shared" ref="D955:H955" si="74">SUM(D957:D959)</f>
        <v>10658.52535</v>
      </c>
      <c r="E955" s="21">
        <f t="shared" si="74"/>
        <v>8447.6623500000005</v>
      </c>
      <c r="F955" s="21">
        <f t="shared" si="74"/>
        <v>0</v>
      </c>
      <c r="G955" s="21">
        <f t="shared" si="74"/>
        <v>8447.6623500000005</v>
      </c>
      <c r="H955" s="21">
        <f t="shared" si="74"/>
        <v>0</v>
      </c>
      <c r="I955" s="21">
        <f>SUM(I957:I959)</f>
        <v>8331.5255199999992</v>
      </c>
      <c r="K955" s="489"/>
    </row>
    <row r="956" spans="1:16378" ht="18.75">
      <c r="A956" s="14"/>
      <c r="B956" s="15" t="s">
        <v>8</v>
      </c>
      <c r="C956" s="22"/>
      <c r="D956" s="19"/>
      <c r="E956" s="19"/>
      <c r="F956" s="19"/>
      <c r="G956" s="19"/>
      <c r="H956" s="23"/>
      <c r="I956" s="23"/>
      <c r="K956" s="489"/>
    </row>
    <row r="957" spans="1:16378" ht="18.75">
      <c r="A957" s="16">
        <v>1</v>
      </c>
      <c r="B957" s="24" t="s">
        <v>17</v>
      </c>
      <c r="C957" s="9">
        <v>15</v>
      </c>
      <c r="D957" s="25">
        <v>8900.4</v>
      </c>
      <c r="E957" s="7">
        <f>5933.626+755.911</f>
        <v>6689.5370000000003</v>
      </c>
      <c r="F957" s="19"/>
      <c r="G957" s="7">
        <f>5933.626+755.911</f>
        <v>6689.5370000000003</v>
      </c>
      <c r="H957" s="23"/>
      <c r="I957" s="26">
        <v>6573.4001699999999</v>
      </c>
      <c r="K957" s="489"/>
    </row>
    <row r="958" spans="1:16378" ht="18.75">
      <c r="A958" s="16">
        <v>2</v>
      </c>
      <c r="B958" s="24" t="s">
        <v>18</v>
      </c>
      <c r="C958" s="22"/>
      <c r="D958" s="27">
        <v>983.84676999999999</v>
      </c>
      <c r="E958" s="27">
        <v>983.84676999999999</v>
      </c>
      <c r="F958" s="19"/>
      <c r="G958" s="27">
        <v>983.84676999999999</v>
      </c>
      <c r="H958" s="23"/>
      <c r="I958" s="26">
        <v>983.84676999999999</v>
      </c>
      <c r="K958" s="489"/>
    </row>
    <row r="959" spans="1:16378" ht="18.75">
      <c r="A959" s="16">
        <v>3</v>
      </c>
      <c r="B959" s="24" t="s">
        <v>19</v>
      </c>
      <c r="C959" s="22"/>
      <c r="D959" s="27">
        <v>774.27857999999992</v>
      </c>
      <c r="E959" s="27">
        <v>774.27857999999992</v>
      </c>
      <c r="F959" s="19"/>
      <c r="G959" s="27">
        <v>774.27857999999992</v>
      </c>
      <c r="H959" s="23"/>
      <c r="I959" s="26">
        <v>774.27857999999992</v>
      </c>
      <c r="K959" s="489"/>
    </row>
    <row r="960" spans="1:16378" ht="18.75">
      <c r="A960" s="16"/>
      <c r="B960" s="28" t="s">
        <v>12</v>
      </c>
      <c r="C960" s="11"/>
      <c r="D960" s="21">
        <f t="shared" ref="D960:H960" si="75">SUM(D962:D981)</f>
        <v>8082.4712599999975</v>
      </c>
      <c r="E960" s="21">
        <f t="shared" si="75"/>
        <v>8082.4712599999975</v>
      </c>
      <c r="F960" s="21">
        <f t="shared" si="75"/>
        <v>0</v>
      </c>
      <c r="G960" s="21">
        <f t="shared" si="75"/>
        <v>8082.4712599999975</v>
      </c>
      <c r="H960" s="21">
        <f t="shared" si="75"/>
        <v>0</v>
      </c>
      <c r="I960" s="21">
        <f>SUM(I962:I981)</f>
        <v>8082.4712599999975</v>
      </c>
      <c r="K960" s="489"/>
    </row>
    <row r="961" spans="1:11" ht="18.75">
      <c r="A961" s="14"/>
      <c r="B961" s="15" t="s">
        <v>8</v>
      </c>
      <c r="C961" s="29"/>
      <c r="D961" s="29"/>
      <c r="E961" s="29"/>
      <c r="F961" s="29"/>
      <c r="G961" s="29"/>
      <c r="H961" s="30"/>
      <c r="I961" s="30"/>
      <c r="K961" s="489"/>
    </row>
    <row r="962" spans="1:11" ht="18.75">
      <c r="A962" s="16">
        <v>1</v>
      </c>
      <c r="B962" s="24" t="s">
        <v>25</v>
      </c>
      <c r="C962" s="22"/>
      <c r="D962" s="27">
        <v>530.04480000000001</v>
      </c>
      <c r="E962" s="27">
        <v>530.04480000000001</v>
      </c>
      <c r="F962" s="25"/>
      <c r="G962" s="27">
        <v>530.04480000000001</v>
      </c>
      <c r="H962" s="31"/>
      <c r="I962" s="32">
        <v>530.04480000000001</v>
      </c>
      <c r="K962" s="489"/>
    </row>
    <row r="963" spans="1:11" ht="18.75">
      <c r="A963" s="16">
        <v>2</v>
      </c>
      <c r="B963" s="24" t="s">
        <v>26</v>
      </c>
      <c r="C963" s="22"/>
      <c r="D963" s="27">
        <v>363.89590999999996</v>
      </c>
      <c r="E963" s="27">
        <v>363.89590999999996</v>
      </c>
      <c r="F963" s="25"/>
      <c r="G963" s="27">
        <v>363.89590999999996</v>
      </c>
      <c r="H963" s="31"/>
      <c r="I963" s="32">
        <v>363.89590999999996</v>
      </c>
      <c r="K963" s="489"/>
    </row>
    <row r="964" spans="1:11" ht="18.75">
      <c r="A964" s="16">
        <v>3</v>
      </c>
      <c r="B964" s="24" t="s">
        <v>27</v>
      </c>
      <c r="C964" s="22"/>
      <c r="D964" s="27">
        <v>609.17704000000003</v>
      </c>
      <c r="E964" s="27">
        <v>609.17704000000003</v>
      </c>
      <c r="F964" s="25"/>
      <c r="G964" s="27">
        <v>609.17704000000003</v>
      </c>
      <c r="H964" s="31"/>
      <c r="I964" s="32">
        <v>609.17704000000003</v>
      </c>
      <c r="K964" s="489"/>
    </row>
    <row r="965" spans="1:11" ht="18.75">
      <c r="A965" s="16">
        <v>4</v>
      </c>
      <c r="B965" s="24" t="s">
        <v>28</v>
      </c>
      <c r="C965" s="22"/>
      <c r="D965" s="27">
        <v>233.33099999999999</v>
      </c>
      <c r="E965" s="27">
        <v>233.33099999999999</v>
      </c>
      <c r="F965" s="25"/>
      <c r="G965" s="27">
        <v>233.33099999999999</v>
      </c>
      <c r="H965" s="31"/>
      <c r="I965" s="32">
        <v>233.33099999999999</v>
      </c>
      <c r="K965" s="489"/>
    </row>
    <row r="966" spans="1:11" ht="18.75">
      <c r="A966" s="16">
        <v>5</v>
      </c>
      <c r="B966" s="24" t="s">
        <v>29</v>
      </c>
      <c r="C966" s="22"/>
      <c r="D966" s="27">
        <v>420.82799999999997</v>
      </c>
      <c r="E966" s="27">
        <v>420.82799999999997</v>
      </c>
      <c r="F966" s="25"/>
      <c r="G966" s="27">
        <v>420.82799999999997</v>
      </c>
      <c r="H966" s="31"/>
      <c r="I966" s="32">
        <v>420.82799999999997</v>
      </c>
      <c r="K966" s="489"/>
    </row>
    <row r="967" spans="1:11" ht="18.75">
      <c r="A967" s="16">
        <v>6</v>
      </c>
      <c r="B967" s="24" t="s">
        <v>30</v>
      </c>
      <c r="C967" s="22"/>
      <c r="D967" s="27">
        <v>497.83199999999999</v>
      </c>
      <c r="E967" s="27">
        <v>497.83199999999999</v>
      </c>
      <c r="F967" s="25"/>
      <c r="G967" s="27">
        <v>497.83199999999999</v>
      </c>
      <c r="H967" s="31"/>
      <c r="I967" s="32">
        <v>497.83199999999999</v>
      </c>
      <c r="K967" s="489"/>
    </row>
    <row r="968" spans="1:11" ht="18.75">
      <c r="A968" s="16">
        <v>7</v>
      </c>
      <c r="B968" s="24" t="s">
        <v>31</v>
      </c>
      <c r="C968" s="22"/>
      <c r="D968" s="27">
        <v>680.19813999999997</v>
      </c>
      <c r="E968" s="27">
        <v>680.19813999999997</v>
      </c>
      <c r="F968" s="25"/>
      <c r="G968" s="27">
        <v>680.19813999999997</v>
      </c>
      <c r="H968" s="31"/>
      <c r="I968" s="32">
        <v>680.19813999999997</v>
      </c>
      <c r="K968" s="489"/>
    </row>
    <row r="969" spans="1:11" ht="18.75">
      <c r="A969" s="16">
        <v>8</v>
      </c>
      <c r="B969" s="24" t="s">
        <v>32</v>
      </c>
      <c r="C969" s="22"/>
      <c r="D969" s="27">
        <v>272.00190000000003</v>
      </c>
      <c r="E969" s="27">
        <v>272.00190000000003</v>
      </c>
      <c r="F969" s="25"/>
      <c r="G969" s="27">
        <v>272.00190000000003</v>
      </c>
      <c r="H969" s="31"/>
      <c r="I969" s="32">
        <v>272.00190000000003</v>
      </c>
      <c r="K969" s="489"/>
    </row>
    <row r="970" spans="1:11" ht="18.75">
      <c r="A970" s="16">
        <v>9</v>
      </c>
      <c r="B970" s="24" t="s">
        <v>33</v>
      </c>
      <c r="C970" s="22"/>
      <c r="D970" s="27">
        <v>299.39569</v>
      </c>
      <c r="E970" s="27">
        <v>299.39569</v>
      </c>
      <c r="F970" s="25"/>
      <c r="G970" s="27">
        <v>299.39569</v>
      </c>
      <c r="H970" s="31"/>
      <c r="I970" s="32">
        <v>299.39569</v>
      </c>
      <c r="K970" s="489"/>
    </row>
    <row r="971" spans="1:11" ht="18.75">
      <c r="A971" s="16">
        <v>10</v>
      </c>
      <c r="B971" s="24" t="s">
        <v>34</v>
      </c>
      <c r="C971" s="22"/>
      <c r="D971" s="27">
        <v>332.28462999999999</v>
      </c>
      <c r="E971" s="27">
        <v>332.28462999999999</v>
      </c>
      <c r="F971" s="25"/>
      <c r="G971" s="27">
        <v>332.28462999999999</v>
      </c>
      <c r="H971" s="31"/>
      <c r="I971" s="32">
        <v>332.28462999999999</v>
      </c>
      <c r="K971" s="489"/>
    </row>
    <row r="972" spans="1:11" ht="18.75">
      <c r="A972" s="16">
        <v>11</v>
      </c>
      <c r="B972" s="24" t="s">
        <v>35</v>
      </c>
      <c r="C972" s="22"/>
      <c r="D972" s="27">
        <v>426.85111000000001</v>
      </c>
      <c r="E972" s="27">
        <v>426.85111000000001</v>
      </c>
      <c r="F972" s="25"/>
      <c r="G972" s="27">
        <v>426.85111000000001</v>
      </c>
      <c r="H972" s="31"/>
      <c r="I972" s="32">
        <v>426.85111000000001</v>
      </c>
      <c r="K972" s="489"/>
    </row>
    <row r="973" spans="1:11" ht="18.75">
      <c r="A973" s="16">
        <v>12</v>
      </c>
      <c r="B973" s="24" t="s">
        <v>36</v>
      </c>
      <c r="C973" s="22"/>
      <c r="D973" s="27">
        <v>387.16300000000001</v>
      </c>
      <c r="E973" s="27">
        <v>387.16300000000001</v>
      </c>
      <c r="F973" s="25"/>
      <c r="G973" s="27">
        <v>387.16300000000001</v>
      </c>
      <c r="H973" s="31"/>
      <c r="I973" s="32">
        <v>387.16300000000001</v>
      </c>
      <c r="K973" s="489"/>
    </row>
    <row r="974" spans="1:11" ht="18.75">
      <c r="A974" s="16">
        <v>13</v>
      </c>
      <c r="B974" s="24" t="s">
        <v>37</v>
      </c>
      <c r="C974" s="22"/>
      <c r="D974" s="27">
        <v>416.52542</v>
      </c>
      <c r="E974" s="27">
        <v>416.52542</v>
      </c>
      <c r="F974" s="25"/>
      <c r="G974" s="27">
        <v>416.52542</v>
      </c>
      <c r="H974" s="31"/>
      <c r="I974" s="32">
        <v>416.52542</v>
      </c>
      <c r="K974" s="489"/>
    </row>
    <row r="975" spans="1:11" ht="18.75">
      <c r="A975" s="16">
        <v>14</v>
      </c>
      <c r="B975" s="24" t="s">
        <v>38</v>
      </c>
      <c r="C975" s="22"/>
      <c r="D975" s="27">
        <v>407.24996999999996</v>
      </c>
      <c r="E975" s="27">
        <v>407.24996999999996</v>
      </c>
      <c r="F975" s="25"/>
      <c r="G975" s="27">
        <v>407.24996999999996</v>
      </c>
      <c r="H975" s="31"/>
      <c r="I975" s="32">
        <v>407.24996999999996</v>
      </c>
      <c r="K975" s="489"/>
    </row>
    <row r="976" spans="1:11" ht="18.75">
      <c r="A976" s="16">
        <v>15</v>
      </c>
      <c r="B976" s="24" t="s">
        <v>39</v>
      </c>
      <c r="C976" s="22"/>
      <c r="D976" s="27">
        <v>406.11759999999998</v>
      </c>
      <c r="E976" s="27">
        <v>406.11759999999998</v>
      </c>
      <c r="F976" s="25"/>
      <c r="G976" s="27">
        <v>406.11759999999998</v>
      </c>
      <c r="H976" s="31"/>
      <c r="I976" s="32">
        <v>406.11759999999998</v>
      </c>
      <c r="K976" s="489"/>
    </row>
    <row r="977" spans="1:11" ht="18.75">
      <c r="A977" s="16">
        <v>16</v>
      </c>
      <c r="B977" s="24" t="s">
        <v>40</v>
      </c>
      <c r="C977" s="22"/>
      <c r="D977" s="27">
        <v>421.55488000000003</v>
      </c>
      <c r="E977" s="27">
        <v>421.55488000000003</v>
      </c>
      <c r="F977" s="25"/>
      <c r="G977" s="27">
        <v>421.55488000000003</v>
      </c>
      <c r="H977" s="31"/>
      <c r="I977" s="32">
        <v>421.55488000000003</v>
      </c>
      <c r="K977" s="489"/>
    </row>
    <row r="978" spans="1:11" ht="18.75">
      <c r="A978" s="16">
        <v>17</v>
      </c>
      <c r="B978" s="24" t="s">
        <v>41</v>
      </c>
      <c r="C978" s="22"/>
      <c r="D978" s="27">
        <v>268.00099999999998</v>
      </c>
      <c r="E978" s="27">
        <v>268.00099999999998</v>
      </c>
      <c r="F978" s="25"/>
      <c r="G978" s="27">
        <v>268.00099999999998</v>
      </c>
      <c r="H978" s="31"/>
      <c r="I978" s="32">
        <v>268.00099999999998</v>
      </c>
      <c r="K978" s="489"/>
    </row>
    <row r="979" spans="1:11" ht="18.75">
      <c r="A979" s="16">
        <v>18</v>
      </c>
      <c r="B979" s="24" t="s">
        <v>42</v>
      </c>
      <c r="C979" s="22"/>
      <c r="D979" s="27">
        <v>129.333</v>
      </c>
      <c r="E979" s="27">
        <v>129.333</v>
      </c>
      <c r="F979" s="25"/>
      <c r="G979" s="27">
        <v>129.333</v>
      </c>
      <c r="H979" s="31"/>
      <c r="I979" s="32">
        <v>129.333</v>
      </c>
      <c r="K979" s="489"/>
    </row>
    <row r="980" spans="1:11" ht="18.75">
      <c r="A980" s="16">
        <v>19</v>
      </c>
      <c r="B980" s="24" t="s">
        <v>43</v>
      </c>
      <c r="C980" s="22"/>
      <c r="D980" s="27">
        <v>144.03117</v>
      </c>
      <c r="E980" s="27">
        <v>144.03117</v>
      </c>
      <c r="F980" s="25"/>
      <c r="G980" s="27">
        <v>144.03117</v>
      </c>
      <c r="H980" s="31"/>
      <c r="I980" s="32">
        <v>144.03117</v>
      </c>
      <c r="K980" s="489"/>
    </row>
    <row r="981" spans="1:11" ht="18.75">
      <c r="A981" s="16">
        <v>20</v>
      </c>
      <c r="B981" s="24" t="s">
        <v>44</v>
      </c>
      <c r="C981" s="22"/>
      <c r="D981" s="27">
        <v>836.65499999999997</v>
      </c>
      <c r="E981" s="27">
        <v>836.65499999999997</v>
      </c>
      <c r="F981" s="25"/>
      <c r="G981" s="27">
        <v>836.65499999999997</v>
      </c>
      <c r="H981" s="31"/>
      <c r="I981" s="32">
        <v>836.65499999999997</v>
      </c>
      <c r="K981" s="489"/>
    </row>
    <row r="982" spans="1:11" ht="18.75">
      <c r="A982" s="262"/>
      <c r="B982" s="28" t="s">
        <v>13</v>
      </c>
      <c r="C982" s="11"/>
      <c r="D982" s="21">
        <f t="shared" ref="D982:I982" si="76">SUM(D984:D987)</f>
        <v>707.78098</v>
      </c>
      <c r="E982" s="21">
        <f t="shared" si="76"/>
        <v>707.78098</v>
      </c>
      <c r="F982" s="21">
        <f t="shared" si="76"/>
        <v>0</v>
      </c>
      <c r="G982" s="21">
        <f t="shared" si="76"/>
        <v>707.78098</v>
      </c>
      <c r="H982" s="21">
        <f t="shared" si="76"/>
        <v>0</v>
      </c>
      <c r="I982" s="21">
        <f t="shared" si="76"/>
        <v>707.78098</v>
      </c>
      <c r="K982" s="489"/>
    </row>
    <row r="983" spans="1:11" ht="18.75">
      <c r="A983" s="14"/>
      <c r="B983" s="15" t="s">
        <v>8</v>
      </c>
      <c r="C983" s="33"/>
      <c r="D983" s="25"/>
      <c r="E983" s="25"/>
      <c r="F983" s="25"/>
      <c r="G983" s="25"/>
      <c r="H983" s="31"/>
      <c r="I983" s="32"/>
      <c r="K983" s="489"/>
    </row>
    <row r="984" spans="1:11" ht="18.75">
      <c r="A984" s="16">
        <v>1</v>
      </c>
      <c r="B984" s="34" t="s">
        <v>20</v>
      </c>
      <c r="C984" s="33"/>
      <c r="D984" s="32">
        <v>81.829279999999997</v>
      </c>
      <c r="E984" s="32">
        <v>81.829279999999997</v>
      </c>
      <c r="F984" s="25"/>
      <c r="G984" s="32">
        <v>81.829279999999997</v>
      </c>
      <c r="H984" s="31"/>
      <c r="I984" s="32">
        <v>81.829279999999997</v>
      </c>
      <c r="K984" s="489"/>
    </row>
    <row r="985" spans="1:11" ht="18.75">
      <c r="A985" s="16">
        <v>2</v>
      </c>
      <c r="B985" s="34" t="s">
        <v>21</v>
      </c>
      <c r="C985" s="33"/>
      <c r="D985" s="32">
        <v>13.539190000000001</v>
      </c>
      <c r="E985" s="32">
        <v>13.539190000000001</v>
      </c>
      <c r="F985" s="25"/>
      <c r="G985" s="32">
        <v>13.539190000000001</v>
      </c>
      <c r="H985" s="31"/>
      <c r="I985" s="32">
        <v>13.539190000000001</v>
      </c>
      <c r="K985" s="489"/>
    </row>
    <row r="986" spans="1:11" ht="18.75">
      <c r="A986" s="16">
        <v>3</v>
      </c>
      <c r="B986" s="34" t="s">
        <v>22</v>
      </c>
      <c r="C986" s="33"/>
      <c r="D986" s="32">
        <v>357.411</v>
      </c>
      <c r="E986" s="32">
        <v>357.411</v>
      </c>
      <c r="F986" s="25"/>
      <c r="G986" s="32">
        <v>357.411</v>
      </c>
      <c r="H986" s="31"/>
      <c r="I986" s="32">
        <v>357.411</v>
      </c>
      <c r="K986" s="489"/>
    </row>
    <row r="987" spans="1:11" ht="19.5" thickBot="1">
      <c r="A987" s="70">
        <v>4</v>
      </c>
      <c r="B987" s="72" t="s">
        <v>23</v>
      </c>
      <c r="C987" s="75"/>
      <c r="D987" s="76">
        <v>255.00151</v>
      </c>
      <c r="E987" s="76">
        <v>255.00151</v>
      </c>
      <c r="F987" s="79"/>
      <c r="G987" s="76">
        <v>255.00151</v>
      </c>
      <c r="H987" s="80"/>
      <c r="I987" s="76">
        <v>255.00151</v>
      </c>
      <c r="K987" s="489"/>
    </row>
    <row r="988" spans="1:11" s="69" customFormat="1" ht="30.75" customHeight="1" thickBot="1">
      <c r="A988" s="130"/>
      <c r="B988" s="73" t="s">
        <v>820</v>
      </c>
      <c r="C988" s="40">
        <v>72</v>
      </c>
      <c r="D988" s="77">
        <v>75397.5</v>
      </c>
      <c r="E988" s="78">
        <v>56548.5</v>
      </c>
      <c r="F988" s="78">
        <v>56548.5</v>
      </c>
      <c r="G988" s="78"/>
      <c r="H988" s="78"/>
      <c r="I988" s="78">
        <v>56548.5</v>
      </c>
      <c r="J988" s="68"/>
      <c r="K988" s="489"/>
    </row>
    <row r="989" spans="1:11" s="477" customFormat="1" ht="30.75" customHeight="1" thickBot="1">
      <c r="A989" s="498" t="s">
        <v>803</v>
      </c>
      <c r="B989" s="499"/>
      <c r="C989" s="493">
        <f t="shared" ref="C989:I989" si="77">C988+C952+C927+C866+C828+C793+C752+C714+C666+C613+C573+C526+C491+C455+C430+C395+C350+C315+C267+C236+C187+C150+C93+C63+C12</f>
        <v>3052</v>
      </c>
      <c r="D989" s="494">
        <f t="shared" si="77"/>
        <v>999999.99999999988</v>
      </c>
      <c r="E989" s="495">
        <f t="shared" si="77"/>
        <v>750000.125</v>
      </c>
      <c r="F989" s="494">
        <f t="shared" si="77"/>
        <v>750000.1</v>
      </c>
      <c r="G989" s="495">
        <f t="shared" si="77"/>
        <v>690588.73558999994</v>
      </c>
      <c r="H989" s="494">
        <f t="shared" si="77"/>
        <v>6970.7633899999992</v>
      </c>
      <c r="I989" s="496">
        <f t="shared" si="77"/>
        <v>689926.16525999992</v>
      </c>
      <c r="K989" s="489"/>
    </row>
    <row r="990" spans="1:11" s="491" customFormat="1" ht="21.75" customHeight="1">
      <c r="A990" s="492" t="s">
        <v>807</v>
      </c>
      <c r="B990" s="165" t="s">
        <v>806</v>
      </c>
      <c r="C990" s="202"/>
      <c r="D990" s="202"/>
      <c r="E990" s="202"/>
      <c r="F990" s="202"/>
      <c r="G990" s="202"/>
      <c r="H990" s="490"/>
      <c r="I990" s="490"/>
    </row>
  </sheetData>
  <autoFilter ref="A11:I11">
    <filterColumn colId="2"/>
    <filterColumn colId="8"/>
  </autoFilter>
  <dataConsolidate/>
  <mergeCells count="14">
    <mergeCell ref="A989:B989"/>
    <mergeCell ref="A1:I1"/>
    <mergeCell ref="A2:I2"/>
    <mergeCell ref="A3:I3"/>
    <mergeCell ref="D5:E5"/>
    <mergeCell ref="I5:I10"/>
    <mergeCell ref="F5:F10"/>
    <mergeCell ref="A5:A10"/>
    <mergeCell ref="B5:B10"/>
    <mergeCell ref="C5:C10"/>
    <mergeCell ref="G5:G10"/>
    <mergeCell ref="H5:H10"/>
    <mergeCell ref="D6:D10"/>
    <mergeCell ref="E6:E10"/>
  </mergeCells>
  <printOptions horizontalCentered="1"/>
  <pageMargins left="0.19685039370078741" right="0.19685039370078741" top="0.19685039370078741" bottom="0.19685039370078741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Додаток_на області</vt:lpstr>
      <vt:lpstr>'Додаток_на області'!Заголовки_для_печати</vt:lpstr>
      <vt:lpstr>'Додаток_на області'!Область_печати</vt:lpstr>
    </vt:vector>
  </TitlesOfParts>
  <Company>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2800-ChernyukO</dc:creator>
  <cp:lastModifiedBy>2800-LevchenkoI</cp:lastModifiedBy>
  <cp:lastPrinted>2018-10-08T13:32:30Z</cp:lastPrinted>
  <dcterms:created xsi:type="dcterms:W3CDTF">2018-01-23T17:09:43Z</dcterms:created>
  <dcterms:modified xsi:type="dcterms:W3CDTF">2018-10-08T13:32:33Z</dcterms:modified>
</cp:coreProperties>
</file>